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30B367AC-3821-4722-87DD-4A3D90243CC4}" xr6:coauthVersionLast="47" xr6:coauthVersionMax="47" xr10:uidLastSave="{00000000-0000-0000-0000-000000000000}"/>
  <workbookProtection workbookAlgorithmName="SHA-512" workbookHashValue="eqkeHc21+bfW/Kn8OMeIME0zVixiA6EIVanu7S+7eZri6Z7vhDKMyAXoSzF7spTS40yfKbzehBQSvN791mvqqQ==" workbookSaltValue="wT7crPNevtd2A/AUz9zgJg==" workbookSpinCount="100000" lockStructure="1"/>
  <bookViews>
    <workbookView xWindow="-19310" yWindow="1860" windowWidth="19420" windowHeight="10420" tabRatio="625" firstSheet="1" activeTab="2" xr2:uid="{00000000-000D-0000-FFFF-FFFF00000000}"/>
  </bookViews>
  <sheets>
    <sheet name="Revision Log" sheetId="40" state="hidden" r:id="rId1"/>
    <sheet name="Instructions" sheetId="49" r:id="rId2"/>
    <sheet name="Proposed ESS Projects" sheetId="30" r:id="rId3"/>
    <sheet name="Variables" sheetId="52" state="hidden" r:id="rId4"/>
  </sheets>
  <externalReferences>
    <externalReference r:id="rId5"/>
    <externalReference r:id="rId6"/>
    <externalReference r:id="rId7"/>
    <externalReference r:id="rId8"/>
  </externalReferences>
  <definedNames>
    <definedName name="_Hlk93656363" localSheetId="1">Instructions!$B$109</definedName>
    <definedName name="_Toc100735792" localSheetId="1">Instructions!$A$10</definedName>
    <definedName name="_Toc100735793" localSheetId="1">Instructions!$A$12</definedName>
    <definedName name="_Toc100735794" localSheetId="1">Instructions!$A$47</definedName>
    <definedName name="_Toc100735795" localSheetId="1">Instructions!$A$57</definedName>
    <definedName name="_Toc100735796" localSheetId="1">Instructions!$A$104</definedName>
    <definedName name="_Toc93656121" localSheetId="1">Instructions!$B$4</definedName>
    <definedName name="_Toc93656122" localSheetId="1">Instructions!$B$6</definedName>
    <definedName name="_Toc93656123" localSheetId="1">Instructions!$B$41</definedName>
    <definedName name="_Toc93656124" localSheetId="1">Instructions!$B$57</definedName>
    <definedName name="_Toc93656125" localSheetId="1">Instructions!$B$103</definedName>
    <definedName name="_Toc98422210" localSheetId="1">Instructions!$B$114</definedName>
    <definedName name="_Toc98422211" localSheetId="1">Instructions!$B$117</definedName>
    <definedName name="_Toc98422212" localSheetId="1">Instructions!$B$119</definedName>
    <definedName name="_Toc98422213" localSheetId="1">Instructions!$B$121</definedName>
    <definedName name="_Toc98422214" localSheetId="1">Instructions!$B$126</definedName>
    <definedName name="ApplSector">'[1]Basic Info'!$D$5</definedName>
    <definedName name="APS">INDEX([1]!Variables[Audit Scope],1,1):INDEX([1]!Variables[Audit Scope],COUNTA([1]!Variables[Audit Scope]),1)</definedName>
    <definedName name="ARate">#REF!</definedName>
    <definedName name="BallastFactorRef">'[2]Input data'!$D$6:$D$22</definedName>
    <definedName name="Ballastref">'[2]Input data'!$C$6:$C$22</definedName>
    <definedName name="BallastrefNew">'[2]Input data'!$G$6:$G$15</definedName>
    <definedName name="BiLevelECMs">'[2]Input data'!$AA$6:$AA$8</definedName>
    <definedName name="BuildingTable">[2]ASHRAE!$K$6:$N$42</definedName>
    <definedName name="BuildingType">INDEX([1]!Variables[Building Type],1,1):INDEX([1]!Variables[Building Type],COUNTA([1]!Variables[Building Type]),1)</definedName>
    <definedName name="BuildingTypes" localSheetId="1">INDEX([3]!Table18[Building Types],1,1):INDEX([3]!Table18[Building Types],COUNTA([3]!Table18[Building Types]),1)</definedName>
    <definedName name="BuildingTypes" localSheetId="2">INDEX(#REF!,1,1):INDEX(#REF!,COUNTA(#REF!),1)</definedName>
    <definedName name="BuildingTypes">INDEX(#REF!,1,1):INDEX(#REF!,COUNTA(#REF!),1)</definedName>
    <definedName name="CandS">'[2]Input data'!$N$6:$N$10</definedName>
    <definedName name="CandSnewbase">'[2]Input data'!$O$6:$O$10</definedName>
    <definedName name="ComEndUse">INDEX([1]!Variables[Commercial],1,1):INDEX([1]!Variables[Commercial],COUNTA([1]!Variables[Commercial]),1)</definedName>
    <definedName name="ControlEMLs">'[2]Input data'!$X$6:$X$13</definedName>
    <definedName name="DaylightHarvesting">[2]Coefficients!$F$6:$H$100</definedName>
    <definedName name="DelayOFF">'[2]Input data'!$B$25:$B$30</definedName>
    <definedName name="DemandFactor">[2]Coefficients!$AB$6:$AB$100</definedName>
    <definedName name="DemandResponse">[2]Coefficients!$R$6:$S$100</definedName>
    <definedName name="DemandResponsePercentageList">'[2]Input data'!$E$25:$E$35</definedName>
    <definedName name="DHW" localSheetId="1">INDEX([3]!Table18[DHW],1,1):INDEX([3]!Table18[DHW],COUNTA([3]!Table18[DHW]),1)</definedName>
    <definedName name="DHW" localSheetId="2">INDEX(#REF!,1,1):INDEX(#REF!,COUNTA(#REF!),1)</definedName>
    <definedName name="DHW">INDEX(#REF!,1,1):INDEX(#REF!,COUNTA(#REF!),1)</definedName>
    <definedName name="ECMs">'[2]Input data'!$P$6:$P$17</definedName>
    <definedName name="ENDUSE_DG">'[1]End Uses XRM'!$O$4:$O$13</definedName>
    <definedName name="ENDUSE_EE">'[1]End Uses XRM'!$M$4:$M$17</definedName>
    <definedName name="ENDUSE_LCE">'[1]End Uses XRM'!$N$4:$N$10</definedName>
    <definedName name="EndUses" localSheetId="1">INDEX([3]!Table18[End Uses],1,1):INDEX([3]!Table18[End Uses],COUNTA([3]!Table18[End Uses]),1)</definedName>
    <definedName name="EndUses">INDEX(#REF!,1,1):INDEX(#REF!,COUNTA(#REF!),1)</definedName>
    <definedName name="ExistControlTypes">'[2]Input data'!$V$6:$V$12</definedName>
    <definedName name="ExistingLuminaires">'[2]Existing Luminaires'!$Q$6:$Q$106</definedName>
    <definedName name="ExistingMaint">'[2]Existing Luminaires'!$Z$6:$Z$106</definedName>
    <definedName name="ExistWatts">'[2]Existing Luminaires'!$H$6:$H$106</definedName>
    <definedName name="expD" localSheetId="1">INDEX([3]!Table18[$/exp],1,1):INDEX([3]!Table18[$/exp],COUNTA([3]!Table18[$/exp]),1)</definedName>
    <definedName name="expD" localSheetId="2">INDEX(#REF!,1,1):INDEX(#REF!,COUNTA(#REF!),1)</definedName>
    <definedName name="expD">INDEX(#REF!,1,1):INDEX(#REF!,COUNTA(#REF!),1)</definedName>
    <definedName name="Expense1" localSheetId="1">INDEX([3]!Table18[Exp1],1,1):INDEX([3]!Table18[Exp1],COUNTA([3]!Table18[Exp1]),1)</definedName>
    <definedName name="Expense1" localSheetId="2">INDEX(#REF!,1,1):INDEX(#REF!,COUNTA(#REF!),1)</definedName>
    <definedName name="Expense1">INDEX(#REF!,1,1):INDEX(#REF!,COUNTA(#REF!),1)</definedName>
    <definedName name="Expense2" localSheetId="1">INDEX([3]!Table18[Exp2],1,1):INDEX([3]!Table18[Exp2],COUNTA([3]!Table18[Exp2]),1)</definedName>
    <definedName name="Expense2" localSheetId="2">INDEX(#REF!,1,1):INDEX(#REF!,COUNTA(#REF!),1)</definedName>
    <definedName name="Expense2">INDEX(#REF!,1,1):INDEX(#REF!,COUNTA(#REF!),1)</definedName>
    <definedName name="Expense3" localSheetId="1">INDEX([3]!Table18[Exp3],1,1):INDEX([3]!Table18[Exp3],COUNTA([3]!Table18[Exp3]),1)</definedName>
    <definedName name="Expense3" localSheetId="2">INDEX(#REF!,1,1):INDEX(#REF!,COUNTA(#REF!),1)</definedName>
    <definedName name="Expense3">INDEX(#REF!,1,1):INDEX(#REF!,COUNTA(#REF!),1)</definedName>
    <definedName name="Expense4" localSheetId="1">INDEX([3]!Table18[Exp4],1,1):INDEX([3]!Table18[Exp4],COUNTA([3]!Table18[Exp4]),1)</definedName>
    <definedName name="Expense4" localSheetId="2">INDEX(#REF!,1,1):INDEX(#REF!,COUNTA(#REF!),1)</definedName>
    <definedName name="Expense4">INDEX(#REF!,1,1):INDEX(#REF!,COUNTA(#REF!),1)</definedName>
    <definedName name="Expenses" localSheetId="1">INDEX([3]!Table18[Expense Type],1,1):INDEX([3]!Table18[Expense Type],COUNTA([3]!Table18[Expense Type]),1)</definedName>
    <definedName name="Expenses" localSheetId="2">INDEX(#REF!,1,1):INDEX(#REF!,COUNTA(#REF!),1)</definedName>
    <definedName name="Expenses">INDEX(#REF!,1,1):INDEX(#REF!,COUNTA(#REF!),1)</definedName>
    <definedName name="Expertise" localSheetId="1">INDEX([3]!Table18[Expertise],1,1):INDEX([3]!Table18[Expertise],COUNTA([3]!Table18[Expertise]),1)</definedName>
    <definedName name="Expertise" localSheetId="2">INDEX(#REF!,1,1):INDEX(#REF!,COUNTA(#REF!),1)</definedName>
    <definedName name="Expertise">INDEX(#REF!,1,1):INDEX(#REF!,COUNTA(#REF!),1)</definedName>
    <definedName name="FuelTypes" localSheetId="1">[3]!StatFC[Fuel Type]</definedName>
    <definedName name="FuelTypes" localSheetId="2">#REF!</definedName>
    <definedName name="FuelTypes">#REF!</definedName>
    <definedName name="Generation" localSheetId="1">INDEX([3]!Table18[Generation],1,1):INDEX([3]!Table18[Generation],COUNTA([3]!Table18[Generation]),1)</definedName>
    <definedName name="Generation" localSheetId="2">INDEX(#REF!,1,1):INDEX(#REF!,COUNTA(#REF!),1)</definedName>
    <definedName name="Generation">INDEX(#REF!,1,1):INDEX(#REF!,COUNTA(#REF!),1)</definedName>
    <definedName name="HighEndTrim">[2]Coefficients!$I$6:$K$100</definedName>
    <definedName name="HVAC" localSheetId="1">INDEX([3]!Table18[HVAC],1,1):INDEX([3]!Table18[HVAC],COUNTA([3]!Table18[HVAC]),1)</definedName>
    <definedName name="HVAC" localSheetId="2">INDEX(#REF!,1,1):INDEX(#REF!,COUNTA(#REF!),1)</definedName>
    <definedName name="HVAC">INDEX(#REF!,1,1):INDEX(#REF!,COUNTA(#REF!),1)</definedName>
    <definedName name="HVACandDHW">[4]Variables!$U$2:$U$38</definedName>
    <definedName name="IndEndUses">INDEX([1]!Variables[Industrial],1,1):INDEX([1]!Variables[Industrial],COUNTA([1]!Variables[Industrial]),1)</definedName>
    <definedName name="IndEUs" localSheetId="1">INDEX([3]!Table18[Stationary End Uses],1,1):INDEX([3]!Table18[Stationary End Uses],COUNTA([3]!Table18[Stationary End Uses]),1)</definedName>
    <definedName name="IndEUs" localSheetId="2">INDEX(#REF!,1,1):INDEX(#REF!,COUNTA(#REF!),1)</definedName>
    <definedName name="IndEUs">INDEX(#REF!,1,1):INDEX(#REF!,COUNTA(#REF!),1)</definedName>
    <definedName name="IndirectLength">'[2]Input data'!$B$6:$B$22</definedName>
    <definedName name="IndirectLengthNew">'[2]Input data'!$F$6:$F$15</definedName>
    <definedName name="IndustrialIncentive">#REF!</definedName>
    <definedName name="IndustryType">INDEX([1]!Variables[Industry Type],1,1):INDEX([1]!Variables[Industry Type],COUNTA([1]!Variables[Industry Type]),1)</definedName>
    <definedName name="IntegDaylight">'[2]New Luminaires'!$D$6:$D$106</definedName>
    <definedName name="IntegOcc">'[2]New Luminaires'!$C$6:$C$106</definedName>
    <definedName name="InterWatts">'[2]Existing Luminaires'!$Y$6:$Y$106</definedName>
    <definedName name="IsCFL">'[2]Existing Luminaires'!$S$6:$S$106</definedName>
    <definedName name="IsIncandMR16">'[2]Existing Luminaires'!$T$6:$T$106</definedName>
    <definedName name="LampsperLuminaire">'[2]Input data'!$U$6:$U$11</definedName>
    <definedName name="Lamptypes">'[2]Input data'!$A$6:$A$20</definedName>
    <definedName name="LamptypesNew">'[2]Input data'!$E$6:$E$15</definedName>
    <definedName name="LCEm" localSheetId="1">INDEX([3]!Table18[LCE],1,1):INDEX([3]!Table18[LCE],COUNTA([3]!Table18[LCE]),1)</definedName>
    <definedName name="LCEm">INDEX(#REF!,1,1):INDEX(#REF!,COUNTA(#REF!),1)</definedName>
    <definedName name="Legislation">'[2]Existing Luminaires'!$R$6:$R$106</definedName>
    <definedName name="ListTeamName" localSheetId="1">INDEX(TeamNames,1,1):INDEX(TeamNames,COUNTA(TeamNames),1)</definedName>
    <definedName name="ListTeamName" localSheetId="2">INDEX(TeamNames,1,1):INDEX(TeamNames,COUNTA(TeamNames),1)</definedName>
    <definedName name="ListTeamName">INDEX(TeamNames,1,1):INDEX(TeamNames,COUNTA(TeamNames),1)</definedName>
    <definedName name="listYN">[2]Coefficients!$W$3:$W$4</definedName>
    <definedName name="LuminaireTypesExist">'[2]Existing Luminaires'!$M$6:$M$106</definedName>
    <definedName name="LuminaireTypesNew">'[2]New Luminaires'!$L$6:$L$106</definedName>
    <definedName name="ManSceneDimming">[2]Coefficients!$L$6:$N$100</definedName>
    <definedName name="NewControlTypes">'[2]Input data'!$W$6:$W$13</definedName>
    <definedName name="NewLampTech">'[2]New Luminaires'!$B$6:$B$106</definedName>
    <definedName name="NewLuminaires">'[2]New Luminaires'!$O$6:$O$106</definedName>
    <definedName name="NewMaint">'[2]New Luminaires'!$P$6:$P$106</definedName>
    <definedName name="NewWatts">'[2]New Luminaires'!$H$6:$H$106</definedName>
    <definedName name="OccSensor">[2]Coefficients!$C$6:$E$100</definedName>
    <definedName name="OCCSensorMode">'[2]Input data'!$H$25:$H$29</definedName>
    <definedName name="OverrideDelay">'[2]Input data'!$G$25:$G$28</definedName>
    <definedName name="PaperEndUses">INDEX([1]!Variables[Paper Produce End Uses],1,1):INDEX([1]!Variables[Paper Produce End Uses],COUNTA([1]!Variables[Paper Produce End Uses]),1)</definedName>
    <definedName name="PercentageList">'[2]Input data'!$C$25:$C$34</definedName>
    <definedName name="PrimaryBuildingType">'[2]ES Report'!$F$23</definedName>
    <definedName name="_xlnm.Print_Area" localSheetId="2">'Proposed ESS Projects'!$B$2:$M$38</definedName>
    <definedName name="Process" localSheetId="1">INDEX([3]!Table18[Process],1,1):INDEX([3]!Table18[Process],COUNTA([3]!Table18[Process]),1)</definedName>
    <definedName name="Process" localSheetId="2">INDEX(#REF!,1,1):INDEX(#REF!,COUNTA(#REF!),1)</definedName>
    <definedName name="Process">INDEX(#REF!,1,1):INDEX(#REF!,COUNTA(#REF!),1)</definedName>
    <definedName name="ProjectTypes">'[2]Input data'!$Z$6:$Z$8</definedName>
    <definedName name="PSEndUses" localSheetId="1">INDEX('[3]1.0 Pre-Screen'!$C$60:$F$69,1,1):INDEX('[3]1.0 Pre-Screen'!$C$60:$F$69,COUNTA('[3]1.0 Pre-Screen'!$C$60:$F$69),1)</definedName>
    <definedName name="PSEndUses">INDEX(#REF!,1,1):INDEX(#REF!,COUNTA(#REF!),1)</definedName>
    <definedName name="PSLCEMs" localSheetId="1">INDEX('[3]1.0 Pre-Screen'!$D$97:$G$106,1,1):INDEX('[3]1.0 Pre-Screen'!$D$97:$G$106,COUNTA('[3]1.0 Pre-Screen'!$D$97:$G$106),1)</definedName>
    <definedName name="PSLCEMs">INDEX(#REF!,1,1):INDEX(#REF!,COUNTA(#REF!),1)</definedName>
    <definedName name="PSSites" localSheetId="1">INDEX('[3]1.0 Pre-Screen'!$C$27:$F$36,1,1):INDEX('[3]1.0 Pre-Screen'!$C$27:$F$36,COUNTA('[3]1.0 Pre-Screen'!$C$27:$F$36),1)</definedName>
    <definedName name="PSSites">INDEX(#REF!,1,1):INDEX(#REF!,COUNTA(#REF!),1)</definedName>
    <definedName name="Rate" localSheetId="1">INDEX([3]!Table18[R$/kW],1,1):INDEX([3]!Table18[R$/kW],COUNTA([3]!Table18[R$/kW]),1)</definedName>
    <definedName name="Rate" localSheetId="2">INDEX(#REF!,1,1):INDEX(#REF!,COUNTA(#REF!),1)</definedName>
    <definedName name="Rate">INDEX(#REF!,1,1):INDEX(#REF!,COUNTA(#REF!),1)</definedName>
    <definedName name="Roles" localSheetId="1">INDEX([3]!Table18[Roles],1,1):INDEX([3]!Table18[Roles],COUNTA([3]!Table18[Roles]),1)</definedName>
    <definedName name="Roles" localSheetId="2">INDEX(#REF!,1,1):INDEX(#REF!,COUNTA(#REF!),1)</definedName>
    <definedName name="Roles">INDEX(#REF!,1,1):INDEX(#REF!,COUNTA(#REF!),1)</definedName>
    <definedName name="Sector">[1]Variables!$V$2:$V$3</definedName>
    <definedName name="Sites" localSheetId="1">INDEX('[3]1.0 Pre-Screen'!$C$27:$F$36,1,1):INDEX('[3]1.0 Pre-Screen'!$C$27:$F$36,COUNTA('[3]1.0 Pre-Screen'!$C$27:$F$36),1)</definedName>
    <definedName name="Sites">INDEX(#REF!,1,1):INDEX(#REF!,COUNTA(#REF!),1)</definedName>
    <definedName name="SiteType" localSheetId="1">INDEX([3]!Table18[Site Type],1,1):INDEX([3]!Table18[Site Type],COUNTA([3]!Table18[Site Type]),1)</definedName>
    <definedName name="SiteType">INDEX(#REF!,1,1):INDEX(#REF!,COUNTA(#REF!),1)</definedName>
    <definedName name="SpaceNames">[2]Coefficients!$A$6:$A$100</definedName>
    <definedName name="SpaceTable">[2]ASHRAE!$A$6:$B$100</definedName>
    <definedName name="SpaceTypes">[2]ASHRAE!$A$6:$A$100</definedName>
    <definedName name="StudyType" localSheetId="1">INDEX([3]!Table18[Study Type],1,1):INDEX([3]!Table18[Study Type],COUNTA([3]!Table18[Study Type]),1)</definedName>
    <definedName name="StudyType">INDEX(#REF!,1,1):INDEX(#REF!,COUNTA(#REF!),1)</definedName>
    <definedName name="T8Ref">'[2]T12-T8 IW'!$D$4:$D$114</definedName>
    <definedName name="T8Search">'[2]T12-T8 IW'!$E$4:$E$114</definedName>
    <definedName name="TimeFactor">[2]Coefficients!$AC$6:$AC$100</definedName>
    <definedName name="TimeList">'[2]Input data'!$F$25:$F$48</definedName>
    <definedName name="TimeSwitchSchedule">[2]Coefficients!$O$6:$Q$100</definedName>
    <definedName name="Transport" localSheetId="1">INDEX([3]!Table18[Transport2],1,1):INDEX([3]!Table18[Transport2],COUNTA([3]!Table18[Transport2]),1)</definedName>
    <definedName name="Transport" localSheetId="2">INDEX(#REF!,1,1):INDEX(#REF!,COUNTA(#REF!),1)</definedName>
    <definedName name="Transport">INDEX(#REF!,1,1):INDEX(#REF!,COUNTA(#REF!),1)</definedName>
    <definedName name="TransportFuelTypes" localSheetId="1">INDEX([3]!Table18[TransportFuelType],1,1):INDEX([3]!Table18[TransportFuelType],COUNTA([3]!Table18[TransportFuelType]),1)</definedName>
    <definedName name="TransportFuelTypes" localSheetId="2">INDEX(#REF!,1,1):INDEX(#REF!,COUNTA(#REF!),1)</definedName>
    <definedName name="TransportFuelTypes">INDEX(#REF!,1,1):INDEX(#REF!,COUNTA(#REF!),1)</definedName>
    <definedName name="TransportMeasures" localSheetId="1">INDEX([3]!Table18[Transport Measures],1,1):INDEX([3]!Table18[Transport Measures],COUNTA([3]!Table18[Transport Measures]),1)</definedName>
    <definedName name="TransportMeasures" localSheetId="2">INDEX(#REF!,1,1):INDEX(#REF!,COUNTA(#REF!),1)</definedName>
    <definedName name="TransportMeasures">INDEX(#REF!,1,1):INDEX(#REF!,COUNTA(#REF!),1)</definedName>
    <definedName name="Type_of_study">#REF!</definedName>
    <definedName name="WorkbookSections" localSheetId="1">INDEX([3]!Table18[WorkbookSections],1,1):INDEX([3]!Table18[WorkbookSections],COUNTA([3]!Table18[WorkbookSections]),1)</definedName>
    <definedName name="WorkbookSections" localSheetId="2">INDEX(#REF!,1,1):INDEX(#REF!,COUNTA(#REF!),1)</definedName>
    <definedName name="WorkbookSections">INDEX(#REF!,1,1):INDEX(#REF!,COUNTA(#REF!),1)</definedName>
    <definedName name="YN">'[2]Input data'!$A$25:$A$26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0" l="1"/>
  <c r="R20" i="30"/>
  <c r="R19" i="30"/>
  <c r="R21" i="30"/>
  <c r="R22" i="30"/>
  <c r="R23" i="30"/>
  <c r="R24" i="30"/>
  <c r="R25" i="30"/>
  <c r="R27" i="30"/>
  <c r="R28" i="30"/>
  <c r="R29" i="30"/>
  <c r="R30" i="30"/>
  <c r="R31" i="30"/>
  <c r="R32" i="30"/>
  <c r="R33" i="30"/>
  <c r="R34" i="30"/>
  <c r="R35" i="30"/>
  <c r="R36" i="30"/>
  <c r="R37" i="30"/>
  <c r="R18" i="30"/>
  <c r="S19" i="30"/>
  <c r="S20" i="30"/>
  <c r="S21" i="30"/>
  <c r="S22" i="30"/>
  <c r="S23" i="30"/>
  <c r="S24" i="30"/>
  <c r="S25" i="30"/>
  <c r="S27" i="30"/>
  <c r="S28" i="30"/>
  <c r="S29" i="30"/>
  <c r="S30" i="30"/>
  <c r="S31" i="30"/>
  <c r="S32" i="30"/>
  <c r="S33" i="30"/>
  <c r="S34" i="30"/>
  <c r="S35" i="30"/>
  <c r="S36" i="30"/>
  <c r="S37" i="30"/>
  <c r="S18" i="30"/>
  <c r="W18" i="30"/>
  <c r="W19" i="30"/>
  <c r="X19" i="30"/>
  <c r="AA19" i="30"/>
  <c r="W20" i="30"/>
  <c r="X20" i="30"/>
  <c r="AA20" i="30"/>
  <c r="W21" i="30"/>
  <c r="Y21" i="30" s="1"/>
  <c r="X21" i="30"/>
  <c r="AA21" i="30"/>
  <c r="W22" i="30"/>
  <c r="X22" i="30"/>
  <c r="AA22" i="30"/>
  <c r="W23" i="30"/>
  <c r="X23" i="30"/>
  <c r="AA23" i="30"/>
  <c r="W24" i="30"/>
  <c r="X24" i="30"/>
  <c r="AA24" i="30"/>
  <c r="W25" i="30"/>
  <c r="X25" i="30"/>
  <c r="AA25" i="30"/>
  <c r="W26" i="30"/>
  <c r="Y26" i="30" s="1"/>
  <c r="X26" i="30"/>
  <c r="Z26" i="30" s="1"/>
  <c r="AA26" i="30"/>
  <c r="W27" i="30"/>
  <c r="X27" i="30"/>
  <c r="AA27" i="30"/>
  <c r="W28" i="30"/>
  <c r="X28" i="30"/>
  <c r="AA28" i="30"/>
  <c r="W29" i="30"/>
  <c r="Y29" i="30" s="1"/>
  <c r="X29" i="30"/>
  <c r="AA29" i="30"/>
  <c r="W30" i="30"/>
  <c r="X30" i="30"/>
  <c r="AA30" i="30"/>
  <c r="W31" i="30"/>
  <c r="X31" i="30"/>
  <c r="AA31" i="30"/>
  <c r="W32" i="30"/>
  <c r="X32" i="30"/>
  <c r="Z32" i="30" s="1"/>
  <c r="AA32" i="30"/>
  <c r="W33" i="30"/>
  <c r="X33" i="30"/>
  <c r="AA33" i="30"/>
  <c r="W34" i="30"/>
  <c r="X34" i="30"/>
  <c r="AA34" i="30"/>
  <c r="W35" i="30"/>
  <c r="X35" i="30"/>
  <c r="AA35" i="30"/>
  <c r="W36" i="30"/>
  <c r="X36" i="30"/>
  <c r="AA36" i="30"/>
  <c r="W37" i="30"/>
  <c r="X37" i="30"/>
  <c r="AA37" i="30"/>
  <c r="L37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I37" i="30"/>
  <c r="I36" i="30"/>
  <c r="I35" i="30"/>
  <c r="I34" i="30"/>
  <c r="I33" i="30"/>
  <c r="I31" i="30"/>
  <c r="I32" i="30"/>
  <c r="I30" i="30"/>
  <c r="I28" i="30"/>
  <c r="I29" i="30"/>
  <c r="I27" i="30"/>
  <c r="I22" i="30"/>
  <c r="I23" i="30"/>
  <c r="I24" i="30"/>
  <c r="I25" i="30"/>
  <c r="I26" i="30"/>
  <c r="I19" i="30"/>
  <c r="I20" i="30"/>
  <c r="I21" i="30"/>
  <c r="X18" i="30"/>
  <c r="AA18" i="30"/>
  <c r="L18" i="30"/>
  <c r="L19" i="30"/>
  <c r="Y33" i="30" l="1"/>
  <c r="Y18" i="30"/>
  <c r="Y31" i="30"/>
  <c r="Y30" i="30"/>
  <c r="Z27" i="30"/>
  <c r="Y22" i="30"/>
  <c r="Y35" i="30"/>
  <c r="Y27" i="30"/>
  <c r="Z37" i="30"/>
  <c r="Z31" i="30"/>
  <c r="Y36" i="30"/>
  <c r="Y28" i="30"/>
  <c r="Y34" i="30"/>
  <c r="Z34" i="30"/>
  <c r="AB26" i="30"/>
  <c r="Y23" i="30"/>
  <c r="Y25" i="30"/>
  <c r="Y37" i="30"/>
  <c r="Y32" i="30"/>
  <c r="AB32" i="30" s="1"/>
  <c r="Y24" i="30"/>
  <c r="Z22" i="30"/>
  <c r="Z33" i="30"/>
  <c r="AB33" i="30" s="1"/>
  <c r="Z28" i="30"/>
  <c r="Z30" i="30"/>
  <c r="Z29" i="30"/>
  <c r="AB29" i="30" s="1"/>
  <c r="Z36" i="30"/>
  <c r="Z35" i="30"/>
  <c r="Z25" i="30"/>
  <c r="Z21" i="30"/>
  <c r="AB21" i="30" s="1"/>
  <c r="Z23" i="30"/>
  <c r="Z24" i="30"/>
  <c r="Z20" i="30"/>
  <c r="Z18" i="30"/>
  <c r="Y20" i="30"/>
  <c r="Y19" i="30"/>
  <c r="Z19" i="30"/>
  <c r="AB19" i="30" s="1"/>
  <c r="AB27" i="30"/>
  <c r="AB31" i="30" l="1"/>
  <c r="AB18" i="30"/>
  <c r="AB36" i="30"/>
  <c r="AB30" i="30"/>
  <c r="AB28" i="30"/>
  <c r="AB22" i="30"/>
  <c r="AB35" i="30"/>
  <c r="AB37" i="30"/>
  <c r="AB34" i="30"/>
  <c r="AB24" i="30"/>
  <c r="AB25" i="30"/>
  <c r="AB23" i="30"/>
  <c r="AB20" i="30"/>
  <c r="O5" i="30"/>
  <c r="AD15" i="30"/>
</calcChain>
</file>

<file path=xl/sharedStrings.xml><?xml version="1.0" encoding="utf-8"?>
<sst xmlns="http://schemas.openxmlformats.org/spreadsheetml/2006/main" count="78" uniqueCount="75">
  <si>
    <t>Revision Number</t>
  </si>
  <si>
    <t>Date</t>
  </si>
  <si>
    <t>Revision Type</t>
  </si>
  <si>
    <t>Items Changed</t>
  </si>
  <si>
    <t>V1.0</t>
  </si>
  <si>
    <t>DOUBLE CLICK IN EMBEDDED WORD OBJECT BELOW TO VIEW INSTRUCTIONS</t>
  </si>
  <si>
    <t>ONCE OPENED, ZOOM OUT (CTRL-MOUSE SCROLL) TO IMPROVE READABILITY</t>
  </si>
  <si>
    <t>Natural Gas</t>
  </si>
  <si>
    <t>Other</t>
  </si>
  <si>
    <t>Diesel Fuel</t>
  </si>
  <si>
    <t>#</t>
  </si>
  <si>
    <t>Fuel type displaced</t>
  </si>
  <si>
    <t>Expected in-service date</t>
  </si>
  <si>
    <t>End Use</t>
  </si>
  <si>
    <t>Baseline System Description</t>
  </si>
  <si>
    <t>Project type</t>
  </si>
  <si>
    <t>Retrofit</t>
  </si>
  <si>
    <t>Expansion</t>
  </si>
  <si>
    <t>New</t>
  </si>
  <si>
    <t>Project 
type</t>
  </si>
  <si>
    <t>Project Description</t>
  </si>
  <si>
    <t>Enter information below based on results of the study or incentive application</t>
  </si>
  <si>
    <t>Propane</t>
  </si>
  <si>
    <t>Light Fuel Oil</t>
  </si>
  <si>
    <t>Heavy Fuel Oil</t>
  </si>
  <si>
    <t>Kerosene</t>
  </si>
  <si>
    <t>Marine Diesel</t>
  </si>
  <si>
    <t>Gasoline</t>
  </si>
  <si>
    <t>Wood Fuel - Industrial (50% moisture)</t>
  </si>
  <si>
    <t>Wood Fuel - Residential (0% moisture)</t>
  </si>
  <si>
    <t>Ethanol (E100)</t>
  </si>
  <si>
    <t>Biodiesel (B100)</t>
  </si>
  <si>
    <t>Renewable Natural Gas</t>
  </si>
  <si>
    <t>Turbo fuel</t>
  </si>
  <si>
    <t>DRAFT</t>
  </si>
  <si>
    <t>DSM type</t>
  </si>
  <si>
    <t>Demand Response (DR)</t>
  </si>
  <si>
    <t>NA</t>
  </si>
  <si>
    <t>Project Capital cost ($)</t>
  </si>
  <si>
    <t>Date:</t>
  </si>
  <si>
    <t xml:space="preserve">Organization Name : </t>
  </si>
  <si>
    <t xml:space="preserve">Contact Phone: </t>
  </si>
  <si>
    <t xml:space="preserve">Project Title : </t>
  </si>
  <si>
    <t>Consultant Contact:</t>
  </si>
  <si>
    <t>Consultant email:</t>
  </si>
  <si>
    <t>BCH #:</t>
  </si>
  <si>
    <t>Version:</t>
  </si>
  <si>
    <t>1. Customer and Project Details</t>
  </si>
  <si>
    <t>Measure life (years)</t>
  </si>
  <si>
    <t>Sector</t>
  </si>
  <si>
    <t>Industrial</t>
  </si>
  <si>
    <t>Commercial</t>
  </si>
  <si>
    <t>Sector:</t>
  </si>
  <si>
    <t xml:space="preserve">Thermal Storage </t>
  </si>
  <si>
    <t>Energy Storage</t>
  </si>
  <si>
    <t>Compliance with  requirements in the ESS technical guidelines
(Yes/NO)</t>
  </si>
  <si>
    <t xml:space="preserve">End use </t>
  </si>
  <si>
    <r>
      <t>DSM Measure</t>
    </r>
    <r>
      <rPr>
        <b/>
        <sz val="10"/>
        <color rgb="FFFF0000"/>
        <rFont val="Arial"/>
        <family val="2"/>
      </rPr>
      <t xml:space="preserve"> </t>
    </r>
  </si>
  <si>
    <t>Battery Energy Storage System (BESS)</t>
  </si>
  <si>
    <t xml:space="preserve">Table B: Energy Storage Incentive Estimation </t>
  </si>
  <si>
    <t>Estimated Incentive
(Min a,b,c)</t>
  </si>
  <si>
    <t xml:space="preserve">Incentive Rate
($/kW) </t>
  </si>
  <si>
    <t>Table A: Energy, Capacity, and Cost Impact</t>
  </si>
  <si>
    <t>2. ESS Measures-Energy, Capacity, and Cost Impact Summary</t>
  </si>
  <si>
    <t>Energy Storage Incentives 
for Business (ESS) Workbook</t>
  </si>
  <si>
    <t>Incentive Rate
($/ 4 kWh)</t>
  </si>
  <si>
    <t>Initiative Type</t>
  </si>
  <si>
    <t>Available Capacity
(kW)</t>
  </si>
  <si>
    <t>Available Energy 
 (kWh)</t>
  </si>
  <si>
    <t>Customer Reserve (%)</t>
  </si>
  <si>
    <t xml:space="preserve"> Nominated Capacity (kW)</t>
  </si>
  <si>
    <t>Nominated Energy (kWh)</t>
  </si>
  <si>
    <t>c) Incentive cap on 80% project cost
($)</t>
  </si>
  <si>
    <t>b) Incentive based on nominated Capacity
($)</t>
  </si>
  <si>
    <t>a) Incentive based on nominated Energy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</si>
</sst>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0.0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3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u/>
      <sz val="10"/>
      <color theme="10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i/>
      <sz val="12"/>
      <color rgb="FF004F6C"/>
      <name val="Arial"/>
      <family val="2"/>
    </font>
    <font>
      <sz val="11"/>
      <color theme="1"/>
      <name val="Calibri"/>
      <family val="2"/>
    </font>
    <font>
      <sz val="12"/>
      <color theme="0"/>
      <name val="Arial Black"/>
      <family val="2"/>
    </font>
    <font>
      <sz val="8"/>
      <name val="Arial"/>
      <family val="2"/>
    </font>
    <font>
      <b/>
      <sz val="10"/>
      <color rgb="FF004F6C"/>
      <name val="Arial"/>
      <family val="2"/>
    </font>
    <font>
      <b/>
      <sz val="10"/>
      <color rgb="FFBCD19B"/>
      <name val="Arial"/>
      <family val="2"/>
    </font>
    <font>
      <i/>
      <sz val="8"/>
      <name val="Arial"/>
      <family val="2"/>
    </font>
    <font>
      <sz val="12"/>
      <color rgb="FF10A3C8"/>
      <name val="Arial Black"/>
      <family val="2"/>
    </font>
    <font>
      <sz val="8"/>
      <color rgb="FF004F6C"/>
      <name val="Arial"/>
      <family val="2"/>
    </font>
    <font>
      <sz val="10"/>
      <color rgb="FF004F6C"/>
      <name val="Arial"/>
      <family val="2"/>
    </font>
    <font>
      <sz val="18"/>
      <color rgb="FF244061"/>
      <name val="Cambria"/>
      <family val="1"/>
    </font>
    <font>
      <sz val="16"/>
      <color rgb="FF365F91"/>
      <name val="Times New Roman"/>
      <family val="1"/>
    </font>
    <font>
      <sz val="14"/>
      <color theme="1"/>
      <name val="Arial"/>
      <family val="2"/>
    </font>
    <font>
      <b/>
      <sz val="22"/>
      <color rgb="FF10A3C8"/>
      <name val="Arial Black"/>
      <family val="2"/>
    </font>
    <font>
      <sz val="14"/>
      <color theme="0"/>
      <name val="Arial Black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i/>
      <sz val="8"/>
      <color theme="0" tint="-0.499984740745262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10A3C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ADBE8"/>
        <bgColor indexed="64"/>
      </patternFill>
    </fill>
    <fill>
      <patternFill patternType="solid">
        <fgColor rgb="FFCBC4B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0A3C8"/>
      </left>
      <right style="thin">
        <color rgb="FF10A3C8"/>
      </right>
      <top style="thin">
        <color rgb="FF10A3C8"/>
      </top>
      <bottom style="thin">
        <color rgb="FF10A3C8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BC4BC"/>
      </left>
      <right style="thin">
        <color rgb="FFCBC4BC"/>
      </right>
      <top style="thin">
        <color rgb="FFCBC4BC"/>
      </top>
      <bottom style="thin">
        <color rgb="FFCBC4BC"/>
      </bottom>
      <diagonal/>
    </border>
    <border>
      <left style="thin">
        <color rgb="FFCBC4BC"/>
      </left>
      <right/>
      <top style="thin">
        <color rgb="FFCBC4BC"/>
      </top>
      <bottom style="thin">
        <color rgb="FFCBC4BC"/>
      </bottom>
      <diagonal/>
    </border>
    <border>
      <left/>
      <right style="thin">
        <color rgb="FFCBC4BC"/>
      </right>
      <top style="thin">
        <color rgb="FFCBC4BC"/>
      </top>
      <bottom style="thin">
        <color rgb="FFCBC4BC"/>
      </bottom>
      <diagonal/>
    </border>
    <border>
      <left/>
      <right style="thin">
        <color rgb="FFCBC4BC"/>
      </right>
      <top style="thin">
        <color rgb="FFCBC4BC"/>
      </top>
      <bottom/>
      <diagonal/>
    </border>
    <border>
      <left style="thin">
        <color rgb="FFCBC4BC"/>
      </left>
      <right/>
      <top style="thin">
        <color rgb="FFCBC4BC"/>
      </top>
      <bottom/>
      <diagonal/>
    </border>
    <border>
      <left/>
      <right/>
      <top style="thin">
        <color rgb="FFCBC4BC"/>
      </top>
      <bottom/>
      <diagonal/>
    </border>
    <border>
      <left style="thin">
        <color rgb="FFCBC4BC"/>
      </left>
      <right/>
      <top/>
      <bottom/>
      <diagonal/>
    </border>
    <border>
      <left/>
      <right style="thin">
        <color rgb="FFCBC4BC"/>
      </right>
      <top/>
      <bottom/>
      <diagonal/>
    </border>
    <border>
      <left style="thin">
        <color rgb="FFCBC4BC"/>
      </left>
      <right style="thin">
        <color rgb="FFCBC4BC"/>
      </right>
      <top/>
      <bottom style="thin">
        <color rgb="FFCBC4BC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CBC4BC"/>
      </left>
      <right/>
      <top/>
      <bottom style="thin">
        <color rgb="FFCBC4BC"/>
      </bottom>
      <diagonal/>
    </border>
    <border>
      <left/>
      <right style="thin">
        <color rgb="FFCBC4BC"/>
      </right>
      <top/>
      <bottom style="thin">
        <color rgb="FFCBC4BC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/>
      <bottom style="thin">
        <color rgb="FFCBC4BC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9.9978637043366805E-2"/>
      </top>
      <bottom style="thin">
        <color theme="2" tint="-0.249977111117893"/>
      </bottom>
      <diagonal/>
    </border>
  </borders>
  <cellStyleXfs count="2907">
    <xf numFmtId="0" fontId="0" fillId="0" borderId="0"/>
    <xf numFmtId="0" fontId="13" fillId="0" borderId="1" applyNumberFormat="0" applyFill="0" applyAlignment="0" applyProtection="0"/>
    <xf numFmtId="0" fontId="16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5" applyNumberFormat="0" applyAlignment="0" applyProtection="0"/>
    <xf numFmtId="0" fontId="24" fillId="22" borderId="6" applyNumberFormat="0" applyAlignment="0" applyProtection="0"/>
    <xf numFmtId="44" fontId="1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5" applyNumberFormat="0" applyAlignment="0" applyProtection="0"/>
    <xf numFmtId="0" fontId="31" fillId="0" borderId="10" applyNumberFormat="0" applyFill="0" applyAlignment="0" applyProtection="0"/>
    <xf numFmtId="0" fontId="32" fillId="23" borderId="0" applyNumberFormat="0" applyBorder="0" applyAlignment="0" applyProtection="0"/>
    <xf numFmtId="0" fontId="14" fillId="0" borderId="0"/>
    <xf numFmtId="0" fontId="14" fillId="0" borderId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33" fillId="21" borderId="12" applyNumberFormat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/>
    <xf numFmtId="0" fontId="10" fillId="0" borderId="0"/>
    <xf numFmtId="0" fontId="12" fillId="0" borderId="0"/>
    <xf numFmtId="43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44" fontId="12" fillId="0" borderId="0" applyFont="0" applyFill="0" applyBorder="0" applyAlignment="0" applyProtection="0"/>
    <xf numFmtId="0" fontId="16" fillId="0" borderId="3" applyNumberFormat="0" applyFill="0" applyAlignment="0" applyProtection="0"/>
    <xf numFmtId="0" fontId="13" fillId="0" borderId="1" applyNumberFormat="0" applyFill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9" fontId="12" fillId="0" borderId="0" applyFon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9" fillId="0" borderId="0"/>
    <xf numFmtId="43" fontId="9" fillId="0" borderId="0" applyFont="0" applyFill="0" applyBorder="0" applyAlignment="0" applyProtection="0"/>
    <xf numFmtId="0" fontId="33" fillId="21" borderId="15" applyNumberFormat="0" applyAlignment="0" applyProtection="0"/>
    <xf numFmtId="0" fontId="35" fillId="0" borderId="16" applyNumberFormat="0" applyFill="0" applyAlignment="0" applyProtection="0"/>
    <xf numFmtId="0" fontId="9" fillId="0" borderId="0"/>
    <xf numFmtId="0" fontId="9" fillId="0" borderId="0"/>
    <xf numFmtId="0" fontId="33" fillId="21" borderId="15" applyNumberFormat="0" applyAlignment="0" applyProtection="0"/>
    <xf numFmtId="0" fontId="33" fillId="21" borderId="15" applyNumberFormat="0" applyAlignment="0" applyProtection="0"/>
    <xf numFmtId="0" fontId="33" fillId="21" borderId="15" applyNumberFormat="0" applyAlignment="0" applyProtection="0"/>
    <xf numFmtId="0" fontId="33" fillId="21" borderId="15" applyNumberFormat="0" applyAlignment="0" applyProtection="0"/>
    <xf numFmtId="0" fontId="33" fillId="21" borderId="15" applyNumberFormat="0" applyAlignment="0" applyProtection="0"/>
    <xf numFmtId="0" fontId="33" fillId="21" borderId="15" applyNumberFormat="0" applyAlignment="0" applyProtection="0"/>
    <xf numFmtId="0" fontId="33" fillId="21" borderId="15" applyNumberFormat="0" applyAlignment="0" applyProtection="0"/>
    <xf numFmtId="0" fontId="33" fillId="21" borderId="15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8" fillId="0" borderId="0"/>
    <xf numFmtId="43" fontId="8" fillId="0" borderId="0" applyFont="0" applyFill="0" applyBorder="0" applyAlignment="0" applyProtection="0"/>
    <xf numFmtId="0" fontId="23" fillId="21" borderId="17" applyNumberFormat="0" applyAlignment="0" applyProtection="0"/>
    <xf numFmtId="0" fontId="30" fillId="8" borderId="17" applyNumberForma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33" fillId="21" borderId="19" applyNumberFormat="0" applyAlignment="0" applyProtection="0"/>
    <xf numFmtId="0" fontId="35" fillId="0" borderId="20" applyNumberFormat="0" applyFill="0" applyAlignment="0" applyProtection="0"/>
    <xf numFmtId="0" fontId="8" fillId="0" borderId="0"/>
    <xf numFmtId="0" fontId="8" fillId="0" borderId="0"/>
    <xf numFmtId="0" fontId="23" fillId="21" borderId="17" applyNumberFormat="0" applyAlignment="0" applyProtection="0"/>
    <xf numFmtId="0" fontId="23" fillId="21" borderId="17" applyNumberFormat="0" applyAlignment="0" applyProtection="0"/>
    <xf numFmtId="0" fontId="23" fillId="21" borderId="17" applyNumberFormat="0" applyAlignment="0" applyProtection="0"/>
    <xf numFmtId="0" fontId="23" fillId="21" borderId="17" applyNumberFormat="0" applyAlignment="0" applyProtection="0"/>
    <xf numFmtId="0" fontId="23" fillId="21" borderId="17" applyNumberFormat="0" applyAlignment="0" applyProtection="0"/>
    <xf numFmtId="0" fontId="23" fillId="21" borderId="17" applyNumberFormat="0" applyAlignment="0" applyProtection="0"/>
    <xf numFmtId="0" fontId="23" fillId="21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30" fillId="8" borderId="17" applyNumberForma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14" fillId="24" borderId="18" applyNumberFormat="0" applyFon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8" fillId="0" borderId="0"/>
    <xf numFmtId="43" fontId="8" fillId="0" borderId="0" applyFont="0" applyFill="0" applyBorder="0" applyAlignment="0" applyProtection="0"/>
    <xf numFmtId="0" fontId="33" fillId="21" borderId="21" applyNumberFormat="0" applyAlignment="0" applyProtection="0"/>
    <xf numFmtId="0" fontId="35" fillId="0" borderId="22" applyNumberFormat="0" applyFill="0" applyAlignment="0" applyProtection="0"/>
    <xf numFmtId="0" fontId="8" fillId="0" borderId="0"/>
    <xf numFmtId="0" fontId="8" fillId="0" borderId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7" fillId="0" borderId="0"/>
    <xf numFmtId="4" fontId="14" fillId="27" borderId="4" applyNumberFormat="0" applyFont="0" applyBorder="0" applyAlignment="0">
      <alignment horizontal="center"/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" fontId="14" fillId="28" borderId="4" applyNumberFormat="0" applyFont="0" applyBorder="0" applyAlignment="0">
      <alignment horizontal="center"/>
      <protection locked="0"/>
    </xf>
    <xf numFmtId="0" fontId="40" fillId="0" borderId="0" applyNumberFormat="0" applyFill="0" applyBorder="0" applyAlignment="0" applyProtection="0"/>
    <xf numFmtId="4" fontId="14" fillId="0" borderId="2" applyNumberFormat="0" applyFont="0" applyBorder="0" applyAlignment="0">
      <alignment horizontal="center"/>
      <protection hidden="1"/>
    </xf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26" borderId="24" applyNumberFormat="0" applyFon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0" fontId="33" fillId="21" borderId="2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12" fillId="0" borderId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14" fillId="0" borderId="14" applyNumberFormat="0" applyFont="0" applyBorder="0" applyAlignment="0">
      <alignment horizontal="center"/>
      <protection hidden="1"/>
    </xf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5" fillId="26" borderId="24" applyNumberFormat="0" applyFon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0" fontId="33" fillId="21" borderId="1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51" fillId="0" borderId="0">
      <alignment vertical="center"/>
      <protection hidden="1"/>
    </xf>
    <xf numFmtId="0" fontId="52" fillId="0" borderId="26">
      <alignment horizontal="center" vertical="center"/>
      <protection locked="0"/>
    </xf>
    <xf numFmtId="0" fontId="52" fillId="0" borderId="26">
      <alignment horizontal="left" vertical="top" wrapText="1"/>
      <protection locked="0"/>
    </xf>
    <xf numFmtId="0" fontId="19" fillId="29" borderId="27">
      <alignment horizontal="center"/>
    </xf>
    <xf numFmtId="0" fontId="53" fillId="31" borderId="23">
      <alignment horizontal="center" vertical="center"/>
    </xf>
    <xf numFmtId="166" fontId="53" fillId="31" borderId="23">
      <alignment horizontal="right" vertical="center"/>
    </xf>
    <xf numFmtId="0" fontId="23" fillId="21" borderId="57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14" fillId="24" borderId="5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35" fillId="0" borderId="55" applyNumberFormat="0" applyFill="0" applyAlignment="0" applyProtection="0"/>
    <xf numFmtId="0" fontId="33" fillId="21" borderId="54" applyNumberFormat="0" applyAlignment="0" applyProtection="0"/>
    <xf numFmtId="0" fontId="23" fillId="21" borderId="52" applyNumberFormat="0" applyAlignment="0" applyProtection="0"/>
    <xf numFmtId="0" fontId="35" fillId="0" borderId="42" applyNumberFormat="0" applyFill="0" applyAlignment="0" applyProtection="0"/>
    <xf numFmtId="0" fontId="33" fillId="21" borderId="41" applyNumberForma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39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23" fillId="21" borderId="29" applyNumberFormat="0" applyAlignment="0" applyProtection="0"/>
    <xf numFmtId="0" fontId="14" fillId="24" borderId="53" applyNumberFormat="0" applyFon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0" fillId="8" borderId="29" applyNumberFormat="0" applyAlignment="0" applyProtection="0"/>
    <xf numFmtId="0" fontId="14" fillId="24" borderId="58" applyNumberFormat="0" applyFont="0" applyAlignment="0" applyProtection="0"/>
    <xf numFmtId="0" fontId="35" fillId="0" borderId="55" applyNumberFormat="0" applyFill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33" fillId="21" borderId="31" applyNumberFormat="0" applyAlignment="0" applyProtection="0"/>
    <xf numFmtId="0" fontId="35" fillId="0" borderId="32" applyNumberFormat="0" applyFill="0" applyAlignment="0" applyProtection="0"/>
    <xf numFmtId="0" fontId="14" fillId="24" borderId="53" applyNumberFormat="0" applyFont="0" applyAlignment="0" applyProtection="0"/>
    <xf numFmtId="0" fontId="3" fillId="0" borderId="0"/>
    <xf numFmtId="0" fontId="3" fillId="0" borderId="0"/>
    <xf numFmtId="0" fontId="35" fillId="0" borderId="55" applyNumberFormat="0" applyFill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33" fillId="21" borderId="54" applyNumberFormat="0" applyAlignment="0" applyProtection="0"/>
    <xf numFmtId="0" fontId="35" fillId="0" borderId="55" applyNumberFormat="0" applyFill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5" fillId="0" borderId="55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3" fillId="21" borderId="31" applyNumberFormat="0" applyAlignment="0" applyProtection="0"/>
    <xf numFmtId="0" fontId="35" fillId="0" borderId="32" applyNumberFormat="0" applyFill="0" applyAlignment="0" applyProtection="0"/>
    <xf numFmtId="0" fontId="3" fillId="0" borderId="0"/>
    <xf numFmtId="0" fontId="3" fillId="0" borderId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3" fillId="21" borderId="34" applyNumberFormat="0" applyAlignment="0" applyProtection="0"/>
    <xf numFmtId="0" fontId="30" fillId="8" borderId="34" applyNumberForma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33" fillId="21" borderId="36" applyNumberFormat="0" applyAlignment="0" applyProtection="0"/>
    <xf numFmtId="0" fontId="35" fillId="0" borderId="37" applyNumberFormat="0" applyFill="0" applyAlignment="0" applyProtection="0"/>
    <xf numFmtId="0" fontId="3" fillId="0" borderId="0"/>
    <xf numFmtId="0" fontId="3" fillId="0" borderId="0"/>
    <xf numFmtId="0" fontId="23" fillId="21" borderId="34" applyNumberFormat="0" applyAlignment="0" applyProtection="0"/>
    <xf numFmtId="0" fontId="23" fillId="21" borderId="34" applyNumberFormat="0" applyAlignment="0" applyProtection="0"/>
    <xf numFmtId="0" fontId="23" fillId="21" borderId="34" applyNumberFormat="0" applyAlignment="0" applyProtection="0"/>
    <xf numFmtId="0" fontId="23" fillId="21" borderId="34" applyNumberFormat="0" applyAlignment="0" applyProtection="0"/>
    <xf numFmtId="0" fontId="23" fillId="21" borderId="34" applyNumberFormat="0" applyAlignment="0" applyProtection="0"/>
    <xf numFmtId="0" fontId="23" fillId="21" borderId="34" applyNumberFormat="0" applyAlignment="0" applyProtection="0"/>
    <xf numFmtId="0" fontId="23" fillId="21" borderId="34" applyNumberFormat="0" applyAlignment="0" applyProtection="0"/>
    <xf numFmtId="0" fontId="30" fillId="8" borderId="34" applyNumberFormat="0" applyAlignment="0" applyProtection="0"/>
    <xf numFmtId="0" fontId="30" fillId="8" borderId="34" applyNumberFormat="0" applyAlignment="0" applyProtection="0"/>
    <xf numFmtId="0" fontId="30" fillId="8" borderId="34" applyNumberFormat="0" applyAlignment="0" applyProtection="0"/>
    <xf numFmtId="0" fontId="30" fillId="8" borderId="34" applyNumberFormat="0" applyAlignment="0" applyProtection="0"/>
    <xf numFmtId="0" fontId="30" fillId="8" borderId="34" applyNumberFormat="0" applyAlignment="0" applyProtection="0"/>
    <xf numFmtId="0" fontId="30" fillId="8" borderId="34" applyNumberFormat="0" applyAlignment="0" applyProtection="0"/>
    <xf numFmtId="0" fontId="30" fillId="8" borderId="34" applyNumberForma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14" fillId="24" borderId="35" applyNumberFormat="0" applyFon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3" fillId="21" borderId="36" applyNumberFormat="0" applyAlignment="0" applyProtection="0"/>
    <xf numFmtId="0" fontId="35" fillId="0" borderId="37" applyNumberFormat="0" applyFill="0" applyAlignment="0" applyProtection="0"/>
    <xf numFmtId="0" fontId="3" fillId="0" borderId="0"/>
    <xf numFmtId="0" fontId="3" fillId="0" borderId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" fillId="0" borderId="0"/>
    <xf numFmtId="4" fontId="14" fillId="27" borderId="28" applyNumberFormat="0" applyFont="0" applyBorder="0" applyAlignment="0">
      <alignment horizontal="center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21" borderId="39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44" fontId="3" fillId="0" borderId="0" applyFont="0" applyFill="0" applyBorder="0" applyAlignment="0" applyProtection="0"/>
    <xf numFmtId="4" fontId="14" fillId="28" borderId="28" applyNumberFormat="0" applyFont="0" applyBorder="0" applyAlignment="0">
      <alignment horizontal="center"/>
      <protection locked="0"/>
    </xf>
    <xf numFmtId="0" fontId="35" fillId="0" borderId="55" applyNumberFormat="0" applyFill="0" applyAlignment="0" applyProtection="0"/>
    <xf numFmtId="4" fontId="14" fillId="0" borderId="25" applyNumberFormat="0" applyFont="0" applyBorder="0" applyAlignment="0">
      <alignment horizontal="center"/>
      <protection hidden="1"/>
    </xf>
    <xf numFmtId="0" fontId="3" fillId="0" borderId="0"/>
    <xf numFmtId="0" fontId="3" fillId="0" borderId="0"/>
    <xf numFmtId="0" fontId="30" fillId="8" borderId="57" applyNumberFormat="0" applyAlignment="0" applyProtection="0"/>
    <xf numFmtId="0" fontId="3" fillId="0" borderId="0"/>
    <xf numFmtId="0" fontId="3" fillId="0" borderId="0"/>
    <xf numFmtId="0" fontId="3" fillId="0" borderId="0"/>
    <xf numFmtId="0" fontId="14" fillId="24" borderId="5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1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24" borderId="5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0" fillId="8" borderId="52" applyNumberFormat="0" applyAlignment="0" applyProtection="0"/>
    <xf numFmtId="0" fontId="3" fillId="26" borderId="24" applyNumberFormat="0" applyFon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0" fontId="33" fillId="21" borderId="3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4" borderId="53" applyNumberFormat="0" applyFont="0" applyAlignment="0" applyProtection="0"/>
    <xf numFmtId="0" fontId="30" fillId="8" borderId="52" applyNumberFormat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4" fillId="24" borderId="58" applyNumberFormat="0" applyFon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0" fontId="23" fillId="21" borderId="29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14" fillId="0" borderId="33" applyNumberFormat="0" applyFont="0" applyBorder="0" applyAlignment="0">
      <alignment horizontal="center"/>
      <protection hidden="1"/>
    </xf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0" fillId="8" borderId="2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14" fillId="24" borderId="30" applyNumberFormat="0" applyFont="0" applyAlignment="0" applyProtection="0"/>
    <xf numFmtId="0" fontId="3" fillId="26" borderId="24" applyNumberFormat="0" applyFon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0" fontId="33" fillId="21" borderId="3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55" applyNumberFormat="0" applyFill="0" applyAlignment="0" applyProtection="0"/>
    <xf numFmtId="0" fontId="33" fillId="21" borderId="44" applyNumberFormat="0" applyAlignment="0" applyProtection="0"/>
    <xf numFmtId="0" fontId="35" fillId="0" borderId="45" applyNumberFormat="0" applyFill="0" applyAlignment="0" applyProtection="0"/>
    <xf numFmtId="0" fontId="23" fillId="21" borderId="52" applyNumberFormat="0" applyAlignment="0" applyProtection="0"/>
    <xf numFmtId="0" fontId="33" fillId="21" borderId="44" applyNumberFormat="0" applyAlignment="0" applyProtection="0"/>
    <xf numFmtId="0" fontId="33" fillId="21" borderId="44" applyNumberFormat="0" applyAlignment="0" applyProtection="0"/>
    <xf numFmtId="0" fontId="33" fillId="21" borderId="44" applyNumberFormat="0" applyAlignment="0" applyProtection="0"/>
    <xf numFmtId="0" fontId="33" fillId="21" borderId="44" applyNumberFormat="0" applyAlignment="0" applyProtection="0"/>
    <xf numFmtId="0" fontId="33" fillId="21" borderId="44" applyNumberFormat="0" applyAlignment="0" applyProtection="0"/>
    <xf numFmtId="0" fontId="33" fillId="21" borderId="44" applyNumberFormat="0" applyAlignment="0" applyProtection="0"/>
    <xf numFmtId="0" fontId="33" fillId="21" borderId="44" applyNumberFormat="0" applyAlignment="0" applyProtection="0"/>
    <xf numFmtId="0" fontId="33" fillId="21" borderId="44" applyNumberFormat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35" fillId="0" borderId="45" applyNumberFormat="0" applyFill="0" applyAlignment="0" applyProtection="0"/>
    <xf numFmtId="0" fontId="14" fillId="24" borderId="53" applyNumberFormat="0" applyFont="0" applyAlignment="0" applyProtection="0"/>
    <xf numFmtId="0" fontId="23" fillId="21" borderId="46" applyNumberFormat="0" applyAlignment="0" applyProtection="0"/>
    <xf numFmtId="0" fontId="30" fillId="8" borderId="46" applyNumberForma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33" fillId="21" borderId="48" applyNumberFormat="0" applyAlignment="0" applyProtection="0"/>
    <xf numFmtId="0" fontId="35" fillId="0" borderId="49" applyNumberFormat="0" applyFill="0" applyAlignment="0" applyProtection="0"/>
    <xf numFmtId="0" fontId="23" fillId="21" borderId="46" applyNumberFormat="0" applyAlignment="0" applyProtection="0"/>
    <xf numFmtId="0" fontId="23" fillId="21" borderId="46" applyNumberFormat="0" applyAlignment="0" applyProtection="0"/>
    <xf numFmtId="0" fontId="23" fillId="21" borderId="46" applyNumberFormat="0" applyAlignment="0" applyProtection="0"/>
    <xf numFmtId="0" fontId="23" fillId="21" borderId="46" applyNumberFormat="0" applyAlignment="0" applyProtection="0"/>
    <xf numFmtId="0" fontId="23" fillId="21" borderId="46" applyNumberFormat="0" applyAlignment="0" applyProtection="0"/>
    <xf numFmtId="0" fontId="23" fillId="21" borderId="46" applyNumberFormat="0" applyAlignment="0" applyProtection="0"/>
    <xf numFmtId="0" fontId="23" fillId="21" borderId="46" applyNumberFormat="0" applyAlignment="0" applyProtection="0"/>
    <xf numFmtId="0" fontId="30" fillId="8" borderId="46" applyNumberFormat="0" applyAlignment="0" applyProtection="0"/>
    <xf numFmtId="0" fontId="30" fillId="8" borderId="46" applyNumberFormat="0" applyAlignment="0" applyProtection="0"/>
    <xf numFmtId="0" fontId="30" fillId="8" borderId="46" applyNumberFormat="0" applyAlignment="0" applyProtection="0"/>
    <xf numFmtId="0" fontId="30" fillId="8" borderId="46" applyNumberFormat="0" applyAlignment="0" applyProtection="0"/>
    <xf numFmtId="0" fontId="30" fillId="8" borderId="46" applyNumberFormat="0" applyAlignment="0" applyProtection="0"/>
    <xf numFmtId="0" fontId="30" fillId="8" borderId="46" applyNumberFormat="0" applyAlignment="0" applyProtection="0"/>
    <xf numFmtId="0" fontId="30" fillId="8" borderId="46" applyNumberForma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14" fillId="24" borderId="47" applyNumberFormat="0" applyFon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3" fillId="21" borderId="48" applyNumberFormat="0" applyAlignment="0" applyProtection="0"/>
    <xf numFmtId="0" fontId="35" fillId="0" borderId="49" applyNumberFormat="0" applyFill="0" applyAlignment="0" applyProtection="0"/>
    <xf numFmtId="0" fontId="23" fillId="21" borderId="52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14" fillId="24" borderId="53" applyNumberFormat="0" applyFont="0" applyAlignment="0" applyProtection="0"/>
    <xf numFmtId="0" fontId="33" fillId="21" borderId="54" applyNumberFormat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30" fillId="8" borderId="52" applyNumberFormat="0" applyAlignment="0" applyProtection="0"/>
    <xf numFmtId="4" fontId="14" fillId="0" borderId="38" applyNumberFormat="0" applyFont="0" applyBorder="0" applyAlignment="0">
      <alignment horizontal="center"/>
      <protection hidden="1"/>
    </xf>
    <xf numFmtId="0" fontId="23" fillId="21" borderId="52" applyNumberFormat="0" applyAlignment="0" applyProtection="0"/>
    <xf numFmtId="0" fontId="33" fillId="21" borderId="54" applyNumberFormat="0" applyAlignment="0" applyProtection="0"/>
    <xf numFmtId="0" fontId="14" fillId="24" borderId="53" applyNumberFormat="0" applyFont="0" applyAlignment="0" applyProtection="0"/>
    <xf numFmtId="0" fontId="23" fillId="21" borderId="52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3" fillId="21" borderId="48" applyNumberFormat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35" fillId="0" borderId="49" applyNumberFormat="0" applyFill="0" applyAlignment="0" applyProtection="0"/>
    <xf numFmtId="0" fontId="23" fillId="21" borderId="52" applyNumberFormat="0" applyAlignment="0" applyProtection="0"/>
    <xf numFmtId="0" fontId="30" fillId="8" borderId="52" applyNumberFormat="0" applyAlignment="0" applyProtection="0"/>
    <xf numFmtId="0" fontId="33" fillId="21" borderId="54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23" fillId="21" borderId="39" applyNumberFormat="0" applyAlignment="0" applyProtection="0"/>
    <xf numFmtId="0" fontId="35" fillId="0" borderId="55" applyNumberFormat="0" applyFill="0" applyAlignment="0" applyProtection="0"/>
    <xf numFmtId="0" fontId="33" fillId="21" borderId="54" applyNumberForma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4" fontId="14" fillId="0" borderId="43" applyNumberFormat="0" applyFont="0" applyBorder="0" applyAlignment="0">
      <alignment horizontal="center"/>
      <protection hidden="1"/>
    </xf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30" fillId="8" borderId="39" applyNumberFormat="0" applyAlignment="0" applyProtection="0"/>
    <xf numFmtId="0" fontId="23" fillId="21" borderId="52" applyNumberFormat="0" applyAlignment="0" applyProtection="0"/>
    <xf numFmtId="0" fontId="14" fillId="24" borderId="53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14" fillId="24" borderId="40" applyNumberFormat="0" applyFon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3" fillId="21" borderId="41" applyNumberFormat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14" fillId="24" borderId="58" applyNumberFormat="0" applyFont="0" applyAlignment="0" applyProtection="0"/>
    <xf numFmtId="0" fontId="33" fillId="21" borderId="59" applyNumberFormat="0" applyAlignment="0" applyProtection="0"/>
    <xf numFmtId="0" fontId="35" fillId="0" borderId="60" applyNumberFormat="0" applyFill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3" fillId="21" borderId="59" applyNumberFormat="0" applyAlignment="0" applyProtection="0"/>
    <xf numFmtId="0" fontId="35" fillId="0" borderId="60" applyNumberFormat="0" applyFill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4" fontId="14" fillId="27" borderId="51" applyNumberFormat="0" applyFont="0" applyBorder="0" applyAlignment="0">
      <alignment horizontal="center"/>
      <protection locked="0"/>
    </xf>
    <xf numFmtId="4" fontId="14" fillId="28" borderId="51" applyNumberFormat="0" applyFont="0" applyBorder="0" applyAlignment="0">
      <alignment horizontal="center"/>
      <protection locked="0"/>
    </xf>
    <xf numFmtId="4" fontId="14" fillId="0" borderId="50" applyNumberFormat="0" applyFont="0" applyBorder="0" applyAlignment="0">
      <alignment horizontal="center"/>
      <protection hidden="1"/>
    </xf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0" fontId="23" fillId="21" borderId="52" applyNumberFormat="0" applyAlignment="0" applyProtection="0"/>
    <xf numFmtId="4" fontId="14" fillId="0" borderId="56" applyNumberFormat="0" applyFont="0" applyBorder="0" applyAlignment="0">
      <alignment horizontal="center"/>
      <protection hidden="1"/>
    </xf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30" fillId="8" borderId="52" applyNumberForma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14" fillId="24" borderId="53" applyNumberFormat="0" applyFon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3" fillId="21" borderId="54" applyNumberFormat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5" fillId="0" borderId="55" applyNumberFormat="0" applyFill="0" applyAlignment="0" applyProtection="0"/>
    <xf numFmtId="0" fontId="33" fillId="21" borderId="62" applyNumberFormat="0" applyAlignment="0" applyProtection="0"/>
    <xf numFmtId="0" fontId="35" fillId="0" borderId="63" applyNumberFormat="0" applyFill="0" applyAlignment="0" applyProtection="0"/>
    <xf numFmtId="0" fontId="33" fillId="21" borderId="62" applyNumberFormat="0" applyAlignment="0" applyProtection="0"/>
    <xf numFmtId="0" fontId="33" fillId="21" borderId="62" applyNumberFormat="0" applyAlignment="0" applyProtection="0"/>
    <xf numFmtId="0" fontId="33" fillId="21" borderId="62" applyNumberFormat="0" applyAlignment="0" applyProtection="0"/>
    <xf numFmtId="0" fontId="33" fillId="21" borderId="62" applyNumberFormat="0" applyAlignment="0" applyProtection="0"/>
    <xf numFmtId="0" fontId="33" fillId="21" borderId="62" applyNumberFormat="0" applyAlignment="0" applyProtection="0"/>
    <xf numFmtId="0" fontId="33" fillId="21" borderId="62" applyNumberFormat="0" applyAlignment="0" applyProtection="0"/>
    <xf numFmtId="0" fontId="33" fillId="21" borderId="62" applyNumberFormat="0" applyAlignment="0" applyProtection="0"/>
    <xf numFmtId="0" fontId="33" fillId="21" borderId="62" applyNumberFormat="0" applyAlignment="0" applyProtection="0"/>
    <xf numFmtId="0" fontId="35" fillId="0" borderId="63" applyNumberFormat="0" applyFill="0" applyAlignment="0" applyProtection="0"/>
    <xf numFmtId="0" fontId="35" fillId="0" borderId="63" applyNumberFormat="0" applyFill="0" applyAlignment="0" applyProtection="0"/>
    <xf numFmtId="0" fontId="35" fillId="0" borderId="63" applyNumberFormat="0" applyFill="0" applyAlignment="0" applyProtection="0"/>
    <xf numFmtId="0" fontId="35" fillId="0" borderId="63" applyNumberFormat="0" applyFill="0" applyAlignment="0" applyProtection="0"/>
    <xf numFmtId="0" fontId="35" fillId="0" borderId="63" applyNumberFormat="0" applyFill="0" applyAlignment="0" applyProtection="0"/>
    <xf numFmtId="0" fontId="35" fillId="0" borderId="63" applyNumberFormat="0" applyFill="0" applyAlignment="0" applyProtection="0"/>
    <xf numFmtId="0" fontId="35" fillId="0" borderId="63" applyNumberFormat="0" applyFill="0" applyAlignment="0" applyProtection="0"/>
    <xf numFmtId="0" fontId="35" fillId="0" borderId="63" applyNumberFormat="0" applyFill="0" applyAlignment="0" applyProtection="0"/>
    <xf numFmtId="0" fontId="23" fillId="21" borderId="64" applyNumberFormat="0" applyAlignment="0" applyProtection="0"/>
    <xf numFmtId="0" fontId="30" fillId="8" borderId="64" applyNumberForma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33" fillId="21" borderId="66" applyNumberFormat="0" applyAlignment="0" applyProtection="0"/>
    <xf numFmtId="0" fontId="35" fillId="0" borderId="67" applyNumberFormat="0" applyFill="0" applyAlignment="0" applyProtection="0"/>
    <xf numFmtId="0" fontId="23" fillId="21" borderId="64" applyNumberFormat="0" applyAlignment="0" applyProtection="0"/>
    <xf numFmtId="0" fontId="23" fillId="21" borderId="64" applyNumberFormat="0" applyAlignment="0" applyProtection="0"/>
    <xf numFmtId="0" fontId="23" fillId="21" borderId="64" applyNumberFormat="0" applyAlignment="0" applyProtection="0"/>
    <xf numFmtId="0" fontId="23" fillId="21" borderId="64" applyNumberFormat="0" applyAlignment="0" applyProtection="0"/>
    <xf numFmtId="0" fontId="23" fillId="21" borderId="64" applyNumberFormat="0" applyAlignment="0" applyProtection="0"/>
    <xf numFmtId="0" fontId="23" fillId="21" borderId="64" applyNumberFormat="0" applyAlignment="0" applyProtection="0"/>
    <xf numFmtId="0" fontId="23" fillId="21" borderId="64" applyNumberFormat="0" applyAlignment="0" applyProtection="0"/>
    <xf numFmtId="0" fontId="30" fillId="8" borderId="64" applyNumberFormat="0" applyAlignment="0" applyProtection="0"/>
    <xf numFmtId="0" fontId="30" fillId="8" borderId="64" applyNumberFormat="0" applyAlignment="0" applyProtection="0"/>
    <xf numFmtId="0" fontId="30" fillId="8" borderId="64" applyNumberFormat="0" applyAlignment="0" applyProtection="0"/>
    <xf numFmtId="0" fontId="30" fillId="8" borderId="64" applyNumberFormat="0" applyAlignment="0" applyProtection="0"/>
    <xf numFmtId="0" fontId="30" fillId="8" borderId="64" applyNumberFormat="0" applyAlignment="0" applyProtection="0"/>
    <xf numFmtId="0" fontId="30" fillId="8" borderId="64" applyNumberFormat="0" applyAlignment="0" applyProtection="0"/>
    <xf numFmtId="0" fontId="30" fillId="8" borderId="64" applyNumberForma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14" fillId="24" borderId="65" applyNumberFormat="0" applyFon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3" fillId="21" borderId="66" applyNumberFormat="0" applyAlignment="0" applyProtection="0"/>
    <xf numFmtId="0" fontId="35" fillId="0" borderId="67" applyNumberFormat="0" applyFill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4" fontId="14" fillId="0" borderId="61" applyNumberFormat="0" applyFont="0" applyBorder="0" applyAlignment="0">
      <alignment horizontal="center"/>
      <protection hidden="1"/>
    </xf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3" fillId="21" borderId="66" applyNumberFormat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35" fillId="0" borderId="67" applyNumberFormat="0" applyFill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0" fontId="23" fillId="21" borderId="57" applyNumberFormat="0" applyAlignment="0" applyProtection="0"/>
    <xf numFmtId="4" fontId="14" fillId="0" borderId="61" applyNumberFormat="0" applyFont="0" applyBorder="0" applyAlignment="0">
      <alignment horizontal="center"/>
      <protection hidden="1"/>
    </xf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30" fillId="8" borderId="57" applyNumberForma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14" fillId="24" borderId="58" applyNumberFormat="0" applyFon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3" fillId="21" borderId="59" applyNumberFormat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3" fillId="21" borderId="76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14" fillId="24" borderId="77" applyNumberFormat="0" applyFon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35" fillId="0" borderId="79" applyNumberFormat="0" applyFill="0" applyAlignment="0" applyProtection="0"/>
    <xf numFmtId="0" fontId="33" fillId="21" borderId="78" applyNumberFormat="0" applyAlignment="0" applyProtection="0"/>
    <xf numFmtId="0" fontId="23" fillId="21" borderId="76" applyNumberFormat="0" applyAlignment="0" applyProtection="0"/>
    <xf numFmtId="0" fontId="35" fillId="0" borderId="73" applyNumberFormat="0" applyFill="0" applyAlignment="0" applyProtection="0"/>
    <xf numFmtId="0" fontId="33" fillId="21" borderId="72" applyNumberForma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0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23" fillId="21" borderId="70" applyNumberFormat="0" applyAlignment="0" applyProtection="0"/>
    <xf numFmtId="0" fontId="14" fillId="24" borderId="77" applyNumberFormat="0" applyFon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0" fillId="8" borderId="70" applyNumberFormat="0" applyAlignment="0" applyProtection="0"/>
    <xf numFmtId="0" fontId="14" fillId="24" borderId="77" applyNumberFormat="0" applyFont="0" applyAlignment="0" applyProtection="0"/>
    <xf numFmtId="0" fontId="35" fillId="0" borderId="79" applyNumberFormat="0" applyFill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14" fillId="24" borderId="77" applyNumberFormat="0" applyFont="0" applyAlignment="0" applyProtection="0"/>
    <xf numFmtId="0" fontId="35" fillId="0" borderId="79" applyNumberFormat="0" applyFill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9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23" fillId="21" borderId="70" applyNumberFormat="0" applyAlignment="0" applyProtection="0"/>
    <xf numFmtId="0" fontId="30" fillId="8" borderId="70" applyNumberForma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4" fontId="14" fillId="27" borderId="69" applyNumberFormat="0" applyFont="0" applyBorder="0" applyAlignment="0">
      <alignment horizontal="center"/>
      <protection locked="0"/>
    </xf>
    <xf numFmtId="0" fontId="23" fillId="21" borderId="70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4" fontId="14" fillId="28" borderId="69" applyNumberFormat="0" applyFont="0" applyBorder="0" applyAlignment="0">
      <alignment horizontal="center"/>
      <protection locked="0"/>
    </xf>
    <xf numFmtId="0" fontId="35" fillId="0" borderId="79" applyNumberFormat="0" applyFill="0" applyAlignment="0" applyProtection="0"/>
    <xf numFmtId="4" fontId="14" fillId="0" borderId="68" applyNumberFormat="0" applyFont="0" applyBorder="0" applyAlignment="0">
      <alignment horizontal="center"/>
      <protection hidden="1"/>
    </xf>
    <xf numFmtId="0" fontId="30" fillId="8" borderId="76" applyNumberFormat="0" applyAlignment="0" applyProtection="0"/>
    <xf numFmtId="0" fontId="14" fillId="24" borderId="77" applyNumberFormat="0" applyFont="0" applyAlignment="0" applyProtection="0"/>
    <xf numFmtId="0" fontId="23" fillId="21" borderId="76" applyNumberFormat="0" applyAlignment="0" applyProtection="0"/>
    <xf numFmtId="0" fontId="14" fillId="24" borderId="77" applyNumberFormat="0" applyFont="0" applyAlignment="0" applyProtection="0"/>
    <xf numFmtId="0" fontId="30" fillId="8" borderId="76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14" fillId="24" borderId="77" applyNumberFormat="0" applyFont="0" applyAlignment="0" applyProtection="0"/>
    <xf numFmtId="0" fontId="30" fillId="8" borderId="76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14" fillId="24" borderId="77" applyNumberFormat="0" applyFon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4" fontId="14" fillId="0" borderId="74" applyNumberFormat="0" applyFont="0" applyBorder="0" applyAlignment="0">
      <alignment horizontal="center"/>
      <protection hidden="1"/>
    </xf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9" applyNumberFormat="0" applyFill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23" fillId="21" borderId="76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14" fillId="24" borderId="77" applyNumberFormat="0" applyFont="0" applyAlignment="0" applyProtection="0"/>
    <xf numFmtId="0" fontId="23" fillId="21" borderId="70" applyNumberFormat="0" applyAlignment="0" applyProtection="0"/>
    <xf numFmtId="0" fontId="30" fillId="8" borderId="70" applyNumberForma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23" fillId="21" borderId="76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14" fillId="24" borderId="77" applyNumberFormat="0" applyFont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30" fillId="8" borderId="76" applyNumberFormat="0" applyAlignment="0" applyProtection="0"/>
    <xf numFmtId="4" fontId="14" fillId="0" borderId="74" applyNumberFormat="0" applyFont="0" applyBorder="0" applyAlignment="0">
      <alignment horizontal="center"/>
      <protection hidden="1"/>
    </xf>
    <xf numFmtId="0" fontId="23" fillId="21" borderId="76" applyNumberFormat="0" applyAlignment="0" applyProtection="0"/>
    <xf numFmtId="0" fontId="33" fillId="21" borderId="78" applyNumberFormat="0" applyAlignment="0" applyProtection="0"/>
    <xf numFmtId="0" fontId="14" fillId="24" borderId="77" applyNumberFormat="0" applyFont="0" applyAlignment="0" applyProtection="0"/>
    <xf numFmtId="0" fontId="23" fillId="21" borderId="76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23" fillId="21" borderId="76" applyNumberFormat="0" applyAlignment="0" applyProtection="0"/>
    <xf numFmtId="0" fontId="30" fillId="8" borderId="76" applyNumberFormat="0" applyAlignment="0" applyProtection="0"/>
    <xf numFmtId="0" fontId="33" fillId="21" borderId="78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23" fillId="21" borderId="70" applyNumberFormat="0" applyAlignment="0" applyProtection="0"/>
    <xf numFmtId="0" fontId="35" fillId="0" borderId="79" applyNumberFormat="0" applyFill="0" applyAlignment="0" applyProtection="0"/>
    <xf numFmtId="0" fontId="33" fillId="21" borderId="78" applyNumberForma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4" fontId="14" fillId="0" borderId="74" applyNumberFormat="0" applyFont="0" applyBorder="0" applyAlignment="0">
      <alignment horizontal="center"/>
      <protection hidden="1"/>
    </xf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30" fillId="8" borderId="70" applyNumberFormat="0" applyAlignment="0" applyProtection="0"/>
    <xf numFmtId="0" fontId="23" fillId="21" borderId="76" applyNumberFormat="0" applyAlignment="0" applyProtection="0"/>
    <xf numFmtId="0" fontId="14" fillId="24" borderId="77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14" fillId="24" borderId="71" applyNumberFormat="0" applyFon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3" fillId="21" borderId="72" applyNumberFormat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14" fillId="24" borderId="77" applyNumberFormat="0" applyFont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4" fontId="14" fillId="27" borderId="75" applyNumberFormat="0" applyFont="0" applyBorder="0" applyAlignment="0">
      <alignment horizontal="center"/>
      <protection locked="0"/>
    </xf>
    <xf numFmtId="4" fontId="14" fillId="28" borderId="75" applyNumberFormat="0" applyFont="0" applyBorder="0" applyAlignment="0">
      <alignment horizontal="center"/>
      <protection locked="0"/>
    </xf>
    <xf numFmtId="4" fontId="14" fillId="0" borderId="74" applyNumberFormat="0" applyFont="0" applyBorder="0" applyAlignment="0">
      <alignment horizontal="center"/>
      <protection hidden="1"/>
    </xf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0" fontId="23" fillId="21" borderId="76" applyNumberFormat="0" applyAlignment="0" applyProtection="0"/>
    <xf numFmtId="4" fontId="14" fillId="0" borderId="80" applyNumberFormat="0" applyFont="0" applyBorder="0" applyAlignment="0">
      <alignment horizontal="center"/>
      <protection hidden="1"/>
    </xf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30" fillId="8" borderId="76" applyNumberForma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14" fillId="24" borderId="77" applyNumberFormat="0" applyFon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3" fillId="21" borderId="78" applyNumberFormat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5" fillId="0" borderId="79" applyNumberFormat="0" applyFill="0" applyAlignment="0" applyProtection="0"/>
    <xf numFmtId="0" fontId="37" fillId="34" borderId="81" applyNumberFormat="0" applyAlignment="0">
      <alignment horizontal="left" vertical="center" wrapText="1"/>
      <protection locked="0"/>
    </xf>
    <xf numFmtId="0" fontId="30" fillId="8" borderId="17" applyNumberFormat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8" borderId="76" applyNumberFormat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2" fillId="0" borderId="0" xfId="4" applyFont="1" applyAlignment="1" applyProtection="1">
      <alignment vertical="center"/>
      <protection hidden="1"/>
    </xf>
    <xf numFmtId="0" fontId="16" fillId="0" borderId="0" xfId="2" applyBorder="1" applyAlignment="1" applyProtection="1">
      <alignment vertical="center"/>
      <protection hidden="1"/>
    </xf>
    <xf numFmtId="0" fontId="16" fillId="0" borderId="0" xfId="2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9" fontId="12" fillId="0" borderId="0" xfId="0" applyNumberFormat="1" applyFont="1" applyAlignment="1" applyProtection="1">
      <alignment horizontal="right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13" fillId="0" borderId="0" xfId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0" fontId="46" fillId="0" borderId="0" xfId="4" applyFont="1" applyAlignment="1" applyProtection="1">
      <alignment vertical="center"/>
      <protection hidden="1"/>
    </xf>
    <xf numFmtId="15" fontId="0" fillId="0" borderId="0" xfId="0" applyNumberForma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7" fontId="37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wrapText="1"/>
      <protection hidden="1"/>
    </xf>
    <xf numFmtId="3" fontId="37" fillId="0" borderId="0" xfId="2894" applyNumberForma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18" fillId="0" borderId="0" xfId="3" applyAlignment="1">
      <alignment vertical="center"/>
    </xf>
    <xf numFmtId="0" fontId="18" fillId="0" borderId="0" xfId="3" applyAlignment="1">
      <alignment horizontal="left" vertical="center" indent="1"/>
    </xf>
    <xf numFmtId="0" fontId="54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 indent="2"/>
    </xf>
    <xf numFmtId="0" fontId="45" fillId="0" borderId="0" xfId="0" applyFont="1" applyAlignment="1">
      <alignment horizontal="left" vertical="center" indent="2"/>
    </xf>
    <xf numFmtId="0" fontId="45" fillId="0" borderId="0" xfId="0" applyFont="1" applyAlignment="1">
      <alignment horizontal="left" vertical="center" indent="4"/>
    </xf>
    <xf numFmtId="0" fontId="45" fillId="0" borderId="0" xfId="0" applyFont="1" applyAlignment="1">
      <alignment horizontal="left" vertical="center" indent="6"/>
    </xf>
    <xf numFmtId="0" fontId="43" fillId="0" borderId="0" xfId="0" applyFont="1" applyAlignment="1">
      <alignment vertical="center"/>
    </xf>
    <xf numFmtId="0" fontId="43" fillId="0" borderId="0" xfId="3" applyFont="1" applyAlignment="1">
      <alignment vertical="center"/>
    </xf>
    <xf numFmtId="0" fontId="5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12" fillId="0" borderId="0" xfId="4" applyNumberFormat="1" applyFont="1"/>
    <xf numFmtId="49" fontId="0" fillId="0" borderId="0" xfId="4" applyNumberFormat="1" applyFont="1"/>
    <xf numFmtId="49" fontId="61" fillId="0" borderId="0" xfId="4" applyNumberFormat="1" applyFont="1"/>
    <xf numFmtId="0" fontId="62" fillId="30" borderId="0" xfId="0" applyFont="1" applyFill="1"/>
    <xf numFmtId="0" fontId="50" fillId="0" borderId="0" xfId="490" applyFont="1" applyAlignment="1" applyProtection="1">
      <alignment vertical="center" wrapText="1"/>
      <protection hidden="1"/>
    </xf>
    <xf numFmtId="0" fontId="62" fillId="30" borderId="0" xfId="0" applyFont="1" applyFill="1" applyAlignment="1">
      <alignment wrapText="1"/>
    </xf>
    <xf numFmtId="3" fontId="44" fillId="0" borderId="0" xfId="2" applyNumberFormat="1" applyFont="1" applyFill="1" applyBorder="1" applyAlignment="1" applyProtection="1">
      <alignment horizontal="left" vertical="top" wrapText="1"/>
      <protection hidden="1"/>
    </xf>
    <xf numFmtId="0" fontId="48" fillId="0" borderId="0" xfId="0" applyFont="1" applyFill="1" applyBorder="1" applyAlignment="1" applyProtection="1">
      <alignment vertical="center" wrapText="1"/>
      <protection hidden="1"/>
    </xf>
    <xf numFmtId="0" fontId="37" fillId="34" borderId="82" xfId="2894" applyBorder="1" applyAlignment="1">
      <alignment horizontal="left" vertical="center" wrapText="1"/>
      <protection locked="0"/>
    </xf>
    <xf numFmtId="0" fontId="37" fillId="34" borderId="83" xfId="2894" applyBorder="1" applyAlignment="1">
      <alignment horizontal="left" vertical="center" wrapText="1"/>
      <protection locked="0"/>
    </xf>
    <xf numFmtId="0" fontId="46" fillId="0" borderId="0" xfId="4" applyFont="1" applyAlignment="1" applyProtection="1">
      <alignment horizontal="left" vertical="center"/>
      <protection hidden="1"/>
    </xf>
    <xf numFmtId="0" fontId="12" fillId="0" borderId="0" xfId="4" applyFont="1" applyAlignment="1" applyProtection="1">
      <alignment horizontal="right" vertical="center"/>
      <protection hidden="1"/>
    </xf>
    <xf numFmtId="0" fontId="65" fillId="0" borderId="0" xfId="4" applyFont="1" applyAlignment="1" applyProtection="1">
      <alignment horizontal="center" vertical="center"/>
      <protection hidden="1"/>
    </xf>
    <xf numFmtId="0" fontId="17" fillId="0" borderId="0" xfId="4" applyFont="1" applyAlignment="1" applyProtection="1">
      <alignment vertical="center"/>
      <protection hidden="1"/>
    </xf>
    <xf numFmtId="0" fontId="12" fillId="0" borderId="87" xfId="4" applyFont="1" applyBorder="1" applyAlignment="1" applyProtection="1">
      <alignment vertical="center"/>
      <protection hidden="1"/>
    </xf>
    <xf numFmtId="0" fontId="14" fillId="0" borderId="88" xfId="4" applyFont="1" applyBorder="1" applyAlignment="1" applyProtection="1">
      <alignment horizontal="right" vertical="center"/>
      <protection hidden="1"/>
    </xf>
    <xf numFmtId="0" fontId="58" fillId="33" borderId="0" xfId="490" applyFont="1" applyFill="1" applyAlignment="1" applyProtection="1">
      <alignment vertical="center"/>
      <protection hidden="1"/>
    </xf>
    <xf numFmtId="0" fontId="58" fillId="0" borderId="0" xfId="490" applyFont="1" applyFill="1" applyAlignment="1" applyProtection="1">
      <alignment vertical="center"/>
      <protection hidden="1"/>
    </xf>
    <xf numFmtId="3" fontId="44" fillId="25" borderId="0" xfId="2" applyNumberFormat="1" applyFont="1" applyFill="1" applyBorder="1" applyAlignment="1" applyProtection="1">
      <alignment horizontal="left" vertical="top" wrapText="1"/>
      <protection hidden="1"/>
    </xf>
    <xf numFmtId="0" fontId="12" fillId="25" borderId="0" xfId="0" applyFont="1" applyFill="1" applyBorder="1" applyAlignment="1" applyProtection="1">
      <alignment vertical="center"/>
      <protection hidden="1"/>
    </xf>
    <xf numFmtId="0" fontId="14" fillId="25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3" fontId="37" fillId="34" borderId="89" xfId="2894" applyNumberFormat="1" applyBorder="1" applyAlignment="1">
      <alignment horizontal="center" vertical="center" wrapText="1"/>
      <protection locked="0"/>
    </xf>
    <xf numFmtId="0" fontId="37" fillId="34" borderId="91" xfId="2894" applyBorder="1" applyAlignment="1">
      <alignment horizontal="left" vertical="center" wrapText="1"/>
      <protection locked="0"/>
    </xf>
    <xf numFmtId="14" fontId="37" fillId="34" borderId="89" xfId="2894" applyNumberFormat="1" applyBorder="1" applyAlignment="1">
      <alignment horizontal="center" vertical="center"/>
      <protection locked="0"/>
    </xf>
    <xf numFmtId="0" fontId="48" fillId="32" borderId="90" xfId="0" applyFont="1" applyFill="1" applyBorder="1" applyAlignment="1" applyProtection="1">
      <alignment horizontal="center" vertical="center" wrapText="1"/>
      <protection hidden="1"/>
    </xf>
    <xf numFmtId="3" fontId="44" fillId="0" borderId="0" xfId="2" applyNumberFormat="1" applyFont="1" applyFill="1" applyBorder="1" applyAlignment="1" applyProtection="1">
      <alignment horizontal="left" vertical="top" wrapText="1"/>
      <protection hidden="1"/>
    </xf>
    <xf numFmtId="0" fontId="48" fillId="32" borderId="90" xfId="0" applyFont="1" applyFill="1" applyBorder="1" applyAlignment="1" applyProtection="1">
      <alignment horizontal="center" vertical="center" wrapText="1"/>
      <protection hidden="1"/>
    </xf>
    <xf numFmtId="0" fontId="37" fillId="34" borderId="91" xfId="2894" applyBorder="1" applyAlignment="1">
      <alignment horizontal="center" vertical="center" wrapText="1"/>
      <protection locked="0"/>
    </xf>
    <xf numFmtId="0" fontId="37" fillId="25" borderId="86" xfId="2894" applyFill="1" applyBorder="1" applyAlignment="1">
      <alignment vertical="center"/>
      <protection locked="0"/>
    </xf>
    <xf numFmtId="0" fontId="41" fillId="0" borderId="0" xfId="0" applyFont="1"/>
    <xf numFmtId="49" fontId="12" fillId="0" borderId="0" xfId="4" applyNumberFormat="1" applyFont="1" applyFill="1"/>
    <xf numFmtId="0" fontId="63" fillId="0" borderId="0" xfId="490" applyFont="1" applyAlignment="1" applyProtection="1">
      <alignment vertical="center" wrapText="1"/>
      <protection hidden="1"/>
    </xf>
    <xf numFmtId="0" fontId="37" fillId="34" borderId="82" xfId="2894" applyBorder="1" applyAlignment="1">
      <alignment horizontal="left" vertical="center" wrapText="1"/>
      <protection locked="0"/>
    </xf>
    <xf numFmtId="14" fontId="37" fillId="34" borderId="82" xfId="2894" applyNumberFormat="1" applyBorder="1" applyAlignment="1">
      <alignment horizontal="center" vertical="center"/>
      <protection locked="0"/>
    </xf>
    <xf numFmtId="0" fontId="48" fillId="32" borderId="93" xfId="0" applyFont="1" applyFill="1" applyBorder="1" applyAlignment="1" applyProtection="1">
      <alignment horizontal="center" vertical="center" wrapText="1"/>
      <protection hidden="1"/>
    </xf>
    <xf numFmtId="0" fontId="37" fillId="34" borderId="82" xfId="2894" applyBorder="1" applyAlignment="1">
      <alignment horizontal="left" vertical="center" wrapText="1"/>
      <protection locked="0"/>
    </xf>
    <xf numFmtId="0" fontId="37" fillId="34" borderId="91" xfId="2894" applyBorder="1" applyAlignment="1">
      <alignment horizontal="left" vertical="center" wrapText="1"/>
      <protection locked="0"/>
    </xf>
    <xf numFmtId="14" fontId="37" fillId="34" borderId="91" xfId="2894" applyNumberFormat="1" applyBorder="1" applyAlignment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hidden="1"/>
    </xf>
    <xf numFmtId="3" fontId="37" fillId="0" borderId="0" xfId="2894" applyNumberFormat="1" applyFill="1" applyBorder="1" applyAlignment="1">
      <alignment horizontal="center" vertical="center" wrapText="1"/>
      <protection locked="0"/>
    </xf>
    <xf numFmtId="49" fontId="66" fillId="0" borderId="0" xfId="4" applyNumberFormat="1" applyFont="1" applyFill="1"/>
    <xf numFmtId="0" fontId="41" fillId="0" borderId="0" xfId="0" applyFont="1" applyFill="1"/>
    <xf numFmtId="0" fontId="0" fillId="0" borderId="0" xfId="0" applyFill="1"/>
    <xf numFmtId="0" fontId="14" fillId="0" borderId="0" xfId="0" applyFont="1"/>
    <xf numFmtId="9" fontId="37" fillId="34" borderId="89" xfId="2894" applyNumberFormat="1" applyBorder="1" applyAlignment="1">
      <alignment horizontal="center" vertical="center" wrapText="1"/>
      <protection locked="0"/>
    </xf>
    <xf numFmtId="0" fontId="16" fillId="0" borderId="0" xfId="2" applyFill="1" applyBorder="1" applyAlignment="1" applyProtection="1">
      <alignment vertical="center" wrapText="1"/>
      <protection hidden="1"/>
    </xf>
    <xf numFmtId="0" fontId="12" fillId="0" borderId="0" xfId="4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37" fillId="34" borderId="91" xfId="2894" applyBorder="1" applyAlignment="1">
      <alignment horizontal="left" vertical="center" wrapText="1"/>
      <protection locked="0"/>
    </xf>
    <xf numFmtId="166" fontId="37" fillId="0" borderId="89" xfId="2894" applyNumberFormat="1" applyFill="1" applyBorder="1" applyAlignment="1" applyProtection="1">
      <alignment horizontal="center" vertical="center" wrapText="1"/>
    </xf>
    <xf numFmtId="0" fontId="48" fillId="32" borderId="93" xfId="0" applyFont="1" applyFill="1" applyBorder="1" applyAlignment="1" applyProtection="1">
      <alignment horizontal="center" vertical="center" wrapText="1"/>
      <protection hidden="1"/>
    </xf>
    <xf numFmtId="0" fontId="14" fillId="0" borderId="0" xfId="4" applyFont="1" applyBorder="1" applyAlignment="1" applyProtection="1">
      <alignment horizontal="right" vertical="center"/>
      <protection hidden="1"/>
    </xf>
    <xf numFmtId="0" fontId="37" fillId="25" borderId="0" xfId="2894" applyFill="1" applyBorder="1" applyAlignment="1">
      <alignment vertical="center"/>
      <protection locked="0"/>
    </xf>
    <xf numFmtId="14" fontId="37" fillId="0" borderId="0" xfId="2894" applyNumberFormat="1" applyFill="1" applyBorder="1" applyAlignment="1">
      <alignment vertical="center"/>
      <protection locked="0"/>
    </xf>
    <xf numFmtId="14" fontId="37" fillId="0" borderId="0" xfId="2894" applyNumberFormat="1" applyFill="1" applyBorder="1" applyAlignment="1">
      <alignment horizontal="center" vertical="center"/>
      <protection locked="0"/>
    </xf>
    <xf numFmtId="3" fontId="37" fillId="0" borderId="89" xfId="2894" applyNumberFormat="1" applyFill="1" applyBorder="1" applyAlignment="1" applyProtection="1">
      <alignment horizontal="center" vertical="center" wrapText="1"/>
      <protection locked="0"/>
    </xf>
    <xf numFmtId="3" fontId="37" fillId="34" borderId="89" xfId="2894" applyNumberFormat="1" applyBorder="1" applyAlignment="1" applyProtection="1">
      <alignment horizontal="center" vertical="center" wrapText="1"/>
    </xf>
    <xf numFmtId="0" fontId="12" fillId="0" borderId="0" xfId="4" applyFont="1" applyAlignment="1" applyProtection="1">
      <alignment horizontal="left" vertical="center" indent="1"/>
      <protection hidden="1"/>
    </xf>
    <xf numFmtId="0" fontId="17" fillId="0" borderId="0" xfId="4" applyFont="1" applyAlignment="1" applyProtection="1">
      <alignment horizontal="left" vertical="center" indent="1"/>
      <protection hidden="1"/>
    </xf>
    <xf numFmtId="0" fontId="14" fillId="0" borderId="0" xfId="259" applyFont="1" applyAlignment="1" applyProtection="1">
      <alignment horizontal="left" vertical="center" indent="1"/>
      <protection hidden="1"/>
    </xf>
    <xf numFmtId="0" fontId="15" fillId="0" borderId="0" xfId="259" applyFont="1" applyAlignment="1" applyProtection="1">
      <alignment horizontal="left" vertical="center" indent="1"/>
      <protection hidden="1"/>
    </xf>
    <xf numFmtId="0" fontId="14" fillId="0" borderId="0" xfId="4" applyFont="1" applyAlignment="1" applyProtection="1">
      <alignment horizontal="left" vertical="center" indent="1"/>
      <protection hidden="1"/>
    </xf>
    <xf numFmtId="0" fontId="15" fillId="0" borderId="0" xfId="4" applyFont="1" applyAlignment="1" applyProtection="1">
      <alignment horizontal="left" vertical="center" indent="1"/>
      <protection hidden="1"/>
    </xf>
    <xf numFmtId="0" fontId="0" fillId="0" borderId="0" xfId="4" applyFont="1" applyAlignment="1" applyProtection="1">
      <alignment horizontal="left" vertical="center" indent="1"/>
      <protection hidden="1"/>
    </xf>
    <xf numFmtId="0" fontId="14" fillId="0" borderId="0" xfId="4" applyFont="1" applyBorder="1" applyAlignment="1" applyProtection="1">
      <alignment horizontal="left" vertical="center" indent="1"/>
      <protection hidden="1"/>
    </xf>
    <xf numFmtId="0" fontId="14" fillId="0" borderId="88" xfId="4" applyFont="1" applyBorder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left" vertical="center" indent="1"/>
      <protection hidden="1"/>
    </xf>
    <xf numFmtId="166" fontId="37" fillId="0" borderId="91" xfId="2894" applyNumberFormat="1" applyFill="1" applyBorder="1" applyAlignment="1" applyProtection="1">
      <alignment horizontal="center" vertical="center" wrapText="1"/>
    </xf>
    <xf numFmtId="0" fontId="48" fillId="32" borderId="97" xfId="0" applyFont="1" applyFill="1" applyBorder="1" applyAlignment="1" applyProtection="1">
      <alignment horizontal="center" vertical="center" wrapText="1"/>
      <protection hidden="1"/>
    </xf>
    <xf numFmtId="166" fontId="67" fillId="0" borderId="98" xfId="2894" applyNumberFormat="1" applyFont="1" applyFill="1" applyBorder="1" applyAlignment="1" applyProtection="1">
      <alignment horizontal="center" vertical="center" wrapText="1"/>
    </xf>
    <xf numFmtId="166" fontId="67" fillId="0" borderId="99" xfId="2894" applyNumberFormat="1" applyFont="1" applyFill="1" applyBorder="1" applyAlignment="1" applyProtection="1">
      <alignment horizontal="center" vertical="center" wrapText="1"/>
    </xf>
    <xf numFmtId="166" fontId="67" fillId="0" borderId="100" xfId="2894" applyNumberFormat="1" applyFont="1" applyFill="1" applyBorder="1" applyAlignment="1" applyProtection="1">
      <alignment horizontal="center" vertical="center" wrapText="1"/>
    </xf>
    <xf numFmtId="3" fontId="57" fillId="0" borderId="0" xfId="2" applyNumberFormat="1" applyFont="1" applyFill="1" applyBorder="1" applyAlignment="1" applyProtection="1">
      <alignment horizontal="left" vertical="center"/>
      <protection hidden="1"/>
    </xf>
    <xf numFmtId="0" fontId="48" fillId="32" borderId="93" xfId="0" applyFont="1" applyFill="1" applyBorder="1" applyAlignment="1" applyProtection="1">
      <alignment horizontal="center" vertical="center" wrapText="1"/>
      <protection hidden="1"/>
    </xf>
    <xf numFmtId="0" fontId="48" fillId="32" borderId="94" xfId="0" applyFont="1" applyFill="1" applyBorder="1" applyAlignment="1" applyProtection="1">
      <alignment horizontal="center" vertical="center" wrapText="1"/>
      <protection hidden="1"/>
    </xf>
    <xf numFmtId="0" fontId="37" fillId="34" borderId="91" xfId="2894" applyBorder="1" applyAlignment="1">
      <alignment horizontal="left" vertical="center" wrapText="1"/>
      <protection locked="0"/>
    </xf>
    <xf numFmtId="0" fontId="37" fillId="34" borderId="92" xfId="2894" applyBorder="1" applyAlignment="1">
      <alignment horizontal="left" vertical="center" wrapText="1"/>
      <protection locked="0"/>
    </xf>
    <xf numFmtId="0" fontId="58" fillId="33" borderId="0" xfId="490" applyFont="1" applyFill="1" applyAlignment="1" applyProtection="1">
      <alignment horizontal="left" vertical="center"/>
      <protection hidden="1"/>
    </xf>
    <xf numFmtId="166" fontId="48" fillId="32" borderId="90" xfId="0" applyNumberFormat="1" applyFont="1" applyFill="1" applyBorder="1" applyAlignment="1" applyProtection="1">
      <alignment horizontal="center" vertical="center" wrapText="1"/>
      <protection hidden="1"/>
    </xf>
    <xf numFmtId="3" fontId="44" fillId="0" borderId="0" xfId="2" applyNumberFormat="1" applyFont="1" applyFill="1" applyBorder="1" applyAlignment="1" applyProtection="1">
      <alignment horizontal="left" vertical="top" wrapText="1"/>
      <protection hidden="1"/>
    </xf>
    <xf numFmtId="0" fontId="37" fillId="34" borderId="82" xfId="2894" applyFill="1" applyBorder="1" applyAlignment="1" applyProtection="1">
      <alignment horizontal="center" vertical="center" wrapText="1"/>
      <protection hidden="1"/>
    </xf>
    <xf numFmtId="0" fontId="37" fillId="34" borderId="83" xfId="2894" applyFill="1" applyBorder="1" applyAlignment="1" applyProtection="1">
      <alignment horizontal="center" vertical="center" wrapText="1"/>
      <protection hidden="1"/>
    </xf>
    <xf numFmtId="0" fontId="37" fillId="34" borderId="91" xfId="2894" applyFill="1" applyBorder="1" applyAlignment="1" applyProtection="1">
      <alignment horizontal="center" vertical="center" wrapText="1"/>
      <protection hidden="1"/>
    </xf>
    <xf numFmtId="0" fontId="37" fillId="34" borderId="92" xfId="2894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8" fillId="32" borderId="0" xfId="0" applyFont="1" applyFill="1" applyBorder="1" applyAlignment="1" applyProtection="1">
      <alignment horizontal="center" vertical="center"/>
      <protection hidden="1"/>
    </xf>
    <xf numFmtId="166" fontId="48" fillId="32" borderId="90" xfId="0" applyNumberFormat="1" applyFont="1" applyFill="1" applyBorder="1" applyAlignment="1" applyProtection="1">
      <alignment horizontal="left" vertical="center" wrapText="1"/>
      <protection hidden="1"/>
    </xf>
    <xf numFmtId="0" fontId="37" fillId="34" borderId="82" xfId="2894" applyBorder="1" applyAlignment="1">
      <alignment horizontal="left" vertical="center" wrapText="1"/>
      <protection locked="0"/>
    </xf>
    <xf numFmtId="0" fontId="37" fillId="34" borderId="83" xfId="2894" applyBorder="1" applyAlignment="1">
      <alignment horizontal="left" vertical="center" wrapText="1"/>
      <protection locked="0"/>
    </xf>
    <xf numFmtId="0" fontId="37" fillId="34" borderId="85" xfId="2894" applyBorder="1" applyAlignment="1">
      <alignment horizontal="left" vertical="center" wrapText="1"/>
      <protection locked="0"/>
    </xf>
    <xf numFmtId="0" fontId="37" fillId="34" borderId="84" xfId="2894" applyBorder="1" applyAlignment="1">
      <alignment horizontal="left" vertical="center" wrapText="1"/>
      <protection locked="0"/>
    </xf>
    <xf numFmtId="0" fontId="63" fillId="0" borderId="95" xfId="490" applyFont="1" applyBorder="1" applyAlignment="1" applyProtection="1">
      <alignment horizontal="left" vertical="center" wrapText="1"/>
      <protection hidden="1"/>
    </xf>
    <xf numFmtId="0" fontId="63" fillId="0" borderId="0" xfId="490" applyFont="1" applyBorder="1" applyAlignment="1" applyProtection="1">
      <alignment horizontal="left" vertical="center" wrapText="1"/>
      <protection hidden="1"/>
    </xf>
    <xf numFmtId="167" fontId="12" fillId="34" borderId="91" xfId="2894" applyNumberFormat="1" applyFont="1" applyBorder="1" applyAlignment="1">
      <alignment horizontal="center" vertical="center"/>
      <protection locked="0"/>
    </xf>
    <xf numFmtId="167" fontId="12" fillId="34" borderId="96" xfId="2894" applyNumberFormat="1" applyFont="1" applyBorder="1" applyAlignment="1">
      <alignment horizontal="center" vertical="center"/>
      <protection locked="0"/>
    </xf>
    <xf numFmtId="167" fontId="12" fillId="34" borderId="92" xfId="2894" applyNumberFormat="1" applyFont="1" applyBorder="1" applyAlignment="1">
      <alignment horizontal="center" vertical="center"/>
      <protection locked="0"/>
    </xf>
    <xf numFmtId="14" fontId="12" fillId="34" borderId="81" xfId="2894" applyNumberFormat="1" applyFont="1" applyAlignment="1">
      <alignment horizontal="center" vertical="center"/>
      <protection locked="0"/>
    </xf>
    <xf numFmtId="14" fontId="12" fillId="34" borderId="82" xfId="2894" applyNumberFormat="1" applyFont="1" applyBorder="1" applyAlignment="1">
      <alignment vertical="center"/>
      <protection locked="0"/>
    </xf>
    <xf numFmtId="167" fontId="15" fillId="0" borderId="0" xfId="2894" applyNumberFormat="1" applyFont="1" applyFill="1" applyBorder="1" applyAlignment="1" applyProtection="1">
      <alignment horizontal="center" vertical="center"/>
    </xf>
    <xf numFmtId="0" fontId="12" fillId="34" borderId="81" xfId="2894" applyFont="1" applyAlignment="1">
      <alignment horizontal="left" vertical="center" indent="1"/>
      <protection locked="0"/>
    </xf>
  </cellXfs>
  <cellStyles count="2907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40% - Accent1 2" xfId="12" xr:uid="{00000000-0005-0000-0000-000006000000}"/>
    <cellStyle name="40% - Accent2 2" xfId="13" xr:uid="{00000000-0005-0000-0000-000008000000}"/>
    <cellStyle name="40% - Accent2 3" xfId="57" xr:uid="{00000000-0005-0000-0000-000009000000}"/>
    <cellStyle name="40% - Accent3 2" xfId="14" xr:uid="{00000000-0005-0000-0000-00000A000000}"/>
    <cellStyle name="40% - Accent4 2" xfId="15" xr:uid="{00000000-0005-0000-0000-00000B000000}"/>
    <cellStyle name="40% - Accent5 2" xfId="16" xr:uid="{00000000-0005-0000-0000-00000C000000}"/>
    <cellStyle name="40% - Accent6 2" xfId="17" xr:uid="{00000000-0005-0000-0000-00000D000000}"/>
    <cellStyle name="60% - Accent1 2" xfId="18" xr:uid="{00000000-0005-0000-0000-00000E000000}"/>
    <cellStyle name="60% - Accent2 2" xfId="19" xr:uid="{00000000-0005-0000-0000-00000F000000}"/>
    <cellStyle name="60% - Accent3 2" xfId="20" xr:uid="{00000000-0005-0000-0000-000010000000}"/>
    <cellStyle name="60% - Accent4 2" xfId="21" xr:uid="{00000000-0005-0000-0000-000011000000}"/>
    <cellStyle name="60% - Accent5 2" xfId="22" xr:uid="{00000000-0005-0000-0000-000012000000}"/>
    <cellStyle name="60% - Accent6 2" xfId="23" xr:uid="{00000000-0005-0000-0000-000013000000}"/>
    <cellStyle name="Accent1 2" xfId="24" xr:uid="{00000000-0005-0000-0000-000014000000}"/>
    <cellStyle name="Accent2 2" xfId="25" xr:uid="{00000000-0005-0000-0000-000015000000}"/>
    <cellStyle name="Accent3 2" xfId="26" xr:uid="{00000000-0005-0000-0000-000016000000}"/>
    <cellStyle name="Accent4 2" xfId="27" xr:uid="{00000000-0005-0000-0000-000017000000}"/>
    <cellStyle name="Accent5 2" xfId="28" xr:uid="{00000000-0005-0000-0000-000018000000}"/>
    <cellStyle name="Accent6 2" xfId="29" xr:uid="{00000000-0005-0000-0000-000019000000}"/>
    <cellStyle name="Active" xfId="235" xr:uid="{00000000-0005-0000-0000-00001A000000}"/>
    <cellStyle name="Active 2" xfId="723" xr:uid="{82A07075-E0B0-4D75-B8A8-CD53471834D8}"/>
    <cellStyle name="Active 2 2" xfId="2084" xr:uid="{5CAA402E-1363-4CBD-94CE-F33D2A4F6A87}"/>
    <cellStyle name="Active 3" xfId="1427" xr:uid="{0805E9FC-43ED-4B55-9C49-3C126EE32652}"/>
    <cellStyle name="Active 3 2" xfId="2722" xr:uid="{33AB485E-AD56-4053-AF48-939EE7395616}"/>
    <cellStyle name="Bad 2" xfId="30" xr:uid="{00000000-0005-0000-0000-00001B000000}"/>
    <cellStyle name="Calculation 2" xfId="31" xr:uid="{00000000-0005-0000-0000-00001C000000}"/>
    <cellStyle name="Calculation 2 10" xfId="311" xr:uid="{00000000-0005-0000-0000-00001D000000}"/>
    <cellStyle name="Calculation 2 10 2" xfId="798" xr:uid="{93238715-2B5C-4FC6-BFE9-82490018639C}"/>
    <cellStyle name="Calculation 2 10 2 2" xfId="2117" xr:uid="{F752018E-DF2D-445C-8396-61C629002228}"/>
    <cellStyle name="Calculation 2 10 3" xfId="1186" xr:uid="{64FDE4DE-C50C-459B-B629-D7290ECD8107}"/>
    <cellStyle name="Calculation 2 10 3 2" xfId="2481" xr:uid="{6AD9F1AD-EE70-4B42-A8CB-65D623D67479}"/>
    <cellStyle name="Calculation 2 10 4" xfId="1448" xr:uid="{1F217A76-1B76-4B34-A260-6515EE9BA4C5}"/>
    <cellStyle name="Calculation 2 10 4 2" xfId="2743" xr:uid="{EA91063C-8A3F-4405-A74D-29C51B2C70BE}"/>
    <cellStyle name="Calculation 2 10 5" xfId="1720" xr:uid="{22B08AA0-A1B3-4AE0-82C8-6CE702975184}"/>
    <cellStyle name="Calculation 2 11" xfId="526" xr:uid="{65556A17-F926-4817-B984-F3E570FAE5D8}"/>
    <cellStyle name="Calculation 2 11 2" xfId="1902" xr:uid="{0F08A724-DDB9-4413-BAB2-6373B26C85FE}"/>
    <cellStyle name="Calculation 2 12" xfId="732" xr:uid="{B0959C15-278E-4DCB-B4DA-92ABC8772A2D}"/>
    <cellStyle name="Calculation 2 12 2" xfId="2085" xr:uid="{CC376570-6501-4BD3-AA98-AC48A4F65734}"/>
    <cellStyle name="Calculation 2 13" xfId="1164" xr:uid="{CF9C398E-0F97-45E5-B398-201E50440F32}"/>
    <cellStyle name="Calculation 2 13 2" xfId="2459" xr:uid="{E2ACBDD3-7008-48B5-979F-BD1823162796}"/>
    <cellStyle name="Calculation 2 2" xfId="58" xr:uid="{00000000-0005-0000-0000-00001E000000}"/>
    <cellStyle name="Calculation 2 2 2" xfId="154" xr:uid="{00000000-0005-0000-0000-00001F000000}"/>
    <cellStyle name="Calculation 2 2 2 2" xfId="312" xr:uid="{00000000-0005-0000-0000-000020000000}"/>
    <cellStyle name="Calculation 2 2 2 2 2" xfId="799" xr:uid="{BA95E18C-8B22-40C8-804B-75F589752A26}"/>
    <cellStyle name="Calculation 2 2 2 2 2 2" xfId="2118" xr:uid="{74CC759B-6BCB-4616-8944-E0F208ECD38E}"/>
    <cellStyle name="Calculation 2 2 2 2 3" xfId="1187" xr:uid="{2A51DC50-2BAA-41BA-AF3D-40771532F22B}"/>
    <cellStyle name="Calculation 2 2 2 2 3 2" xfId="2482" xr:uid="{226CC3F1-AA25-4936-8A8F-156ED4F58136}"/>
    <cellStyle name="Calculation 2 2 2 2 4" xfId="1449" xr:uid="{837E9260-9087-4FC3-AAC4-8B20D60ED143}"/>
    <cellStyle name="Calculation 2 2 2 2 4 2" xfId="2744" xr:uid="{0E413D7D-0E1E-4E7C-8AAB-C49844B2D13B}"/>
    <cellStyle name="Calculation 2 2 2 2 5" xfId="1721" xr:uid="{A4D5B436-6E65-45CE-A183-BCEEA0FB9491}"/>
    <cellStyle name="Calculation 2 2 2 3" xfId="642" xr:uid="{A0222EB3-72EE-4A65-B14B-7F95686ACE31}"/>
    <cellStyle name="Calculation 2 2 2 3 2" xfId="2008" xr:uid="{D5B4E082-CF74-47C1-A3D8-2B6E0565EDC4}"/>
    <cellStyle name="Calculation 2 2 2 4" xfId="1060" xr:uid="{FD3A3CAF-70D6-48E0-BA53-10F35381502C}"/>
    <cellStyle name="Calculation 2 2 2 4 2" xfId="2355" xr:uid="{EBB68DA5-EB9E-4EF6-AA5A-6FF6ADEDB321}"/>
    <cellStyle name="Calculation 2 2 2 5" xfId="1351" xr:uid="{C3239C15-1DE5-41EC-9669-40A179930612}"/>
    <cellStyle name="Calculation 2 2 2 5 2" xfId="2646" xr:uid="{BC10E8D9-9544-4DA8-91E2-9CB4F1764EFA}"/>
    <cellStyle name="Calculation 2 2 2 6" xfId="1625" xr:uid="{B96CFC26-B433-48FA-A6BD-1BC7B73337AE}"/>
    <cellStyle name="Calculation 2 2 3" xfId="313" xr:uid="{00000000-0005-0000-0000-000021000000}"/>
    <cellStyle name="Calculation 2 2 3 2" xfId="800" xr:uid="{BAEA9F8B-E2AF-43C7-8F5A-B830F69C9B96}"/>
    <cellStyle name="Calculation 2 2 3 2 2" xfId="2119" xr:uid="{8484EFC8-29FC-4861-9ADE-090A05656A93}"/>
    <cellStyle name="Calculation 2 2 3 3" xfId="1188" xr:uid="{9A90C8DF-56BA-4FDF-9E66-00008ECF62AD}"/>
    <cellStyle name="Calculation 2 2 3 3 2" xfId="2483" xr:uid="{50ABF191-5B62-4AEF-B8CE-1392BF8C298D}"/>
    <cellStyle name="Calculation 2 2 3 4" xfId="1450" xr:uid="{EB7A4859-1EC4-40DC-975E-6471641E20A7}"/>
    <cellStyle name="Calculation 2 2 3 4 2" xfId="2745" xr:uid="{CADB0A0F-1E97-446E-82D9-9711822EEE16}"/>
    <cellStyle name="Calculation 2 2 3 5" xfId="1722" xr:uid="{DEA4E3C4-A2CE-462E-88FC-F21BFD9D7EC3}"/>
    <cellStyle name="Calculation 2 2 4" xfId="547" xr:uid="{4EB8B1FF-FB52-40F3-A4C8-325CAECD73F5}"/>
    <cellStyle name="Calculation 2 2 4 2" xfId="1921" xr:uid="{FD2E1F1D-190A-439B-9EAD-D7163588FEED}"/>
    <cellStyle name="Calculation 2 2 5" xfId="508" xr:uid="{4D752FF0-F70A-4848-BF0D-FB7F8EFB84BF}"/>
    <cellStyle name="Calculation 2 2 5 2" xfId="1884" xr:uid="{0AB80D64-0916-4D33-B2AD-ABD6B7AB1D29}"/>
    <cellStyle name="Calculation 2 2 6" xfId="1122" xr:uid="{7579F354-06CF-40CB-9642-AEA713406AC6}"/>
    <cellStyle name="Calculation 2 2 6 2" xfId="2417" xr:uid="{0786D50A-011C-4111-BACE-E188A6DB47DC}"/>
    <cellStyle name="Calculation 2 3" xfId="59" xr:uid="{00000000-0005-0000-0000-000022000000}"/>
    <cellStyle name="Calculation 2 3 2" xfId="155" xr:uid="{00000000-0005-0000-0000-000023000000}"/>
    <cellStyle name="Calculation 2 3 2 2" xfId="314" xr:uid="{00000000-0005-0000-0000-000024000000}"/>
    <cellStyle name="Calculation 2 3 2 2 2" xfId="801" xr:uid="{C257BDC4-D203-46D0-AA99-DF5DEC7706FD}"/>
    <cellStyle name="Calculation 2 3 2 2 2 2" xfId="2120" xr:uid="{933F584C-34A1-4F3A-9198-09A574B219DA}"/>
    <cellStyle name="Calculation 2 3 2 2 3" xfId="1189" xr:uid="{96D136CE-4959-456B-9EC4-A1136E40CD92}"/>
    <cellStyle name="Calculation 2 3 2 2 3 2" xfId="2484" xr:uid="{B456BAB2-9878-4436-BD9D-B7B3C576255F}"/>
    <cellStyle name="Calculation 2 3 2 2 4" xfId="1451" xr:uid="{525EEABE-F021-4C0F-B54D-505DCE8560DA}"/>
    <cellStyle name="Calculation 2 3 2 2 4 2" xfId="2746" xr:uid="{891FF4DF-8052-4C63-BACC-95F79F79E685}"/>
    <cellStyle name="Calculation 2 3 2 2 5" xfId="1723" xr:uid="{86DA1D50-79D8-4949-AE93-35BEFC7072F9}"/>
    <cellStyle name="Calculation 2 3 2 3" xfId="643" xr:uid="{0E9DE305-8FBA-48BA-96E8-E2FF22B51816}"/>
    <cellStyle name="Calculation 2 3 2 3 2" xfId="2009" xr:uid="{453B6A8B-EAB3-4815-B13D-996B172293B7}"/>
    <cellStyle name="Calculation 2 3 2 4" xfId="1061" xr:uid="{AA3A915C-5EEC-4C9B-B463-F0F4C1829242}"/>
    <cellStyle name="Calculation 2 3 2 4 2" xfId="2356" xr:uid="{CCB33CAF-D294-435E-87CD-325609A27B25}"/>
    <cellStyle name="Calculation 2 3 2 5" xfId="1352" xr:uid="{5F2CC154-4DFF-466A-9D8C-F50CC7CDA824}"/>
    <cellStyle name="Calculation 2 3 2 5 2" xfId="2647" xr:uid="{E7D08D27-4B1C-4DF2-8FF0-81A1D55CC343}"/>
    <cellStyle name="Calculation 2 3 2 6" xfId="1626" xr:uid="{C7CA9E89-8192-4B0D-BD77-90C8E707E715}"/>
    <cellStyle name="Calculation 2 3 3" xfId="315" xr:uid="{00000000-0005-0000-0000-000025000000}"/>
    <cellStyle name="Calculation 2 3 3 2" xfId="802" xr:uid="{69DA091D-A472-4464-AF8D-EA36B0669318}"/>
    <cellStyle name="Calculation 2 3 3 2 2" xfId="2121" xr:uid="{DA2A8575-1FE1-484E-8F18-A3101D32C915}"/>
    <cellStyle name="Calculation 2 3 3 3" xfId="1190" xr:uid="{EAFBF73B-F913-437F-9AC5-3BC7A28FDBE8}"/>
    <cellStyle name="Calculation 2 3 3 3 2" xfId="2485" xr:uid="{7B8B741E-BDF5-4D13-8AEA-80AC1B6D6CFC}"/>
    <cellStyle name="Calculation 2 3 3 4" xfId="1452" xr:uid="{9AC25891-B52C-4CC0-9F47-1EF8FC697DA4}"/>
    <cellStyle name="Calculation 2 3 3 4 2" xfId="2747" xr:uid="{31696D80-BB42-4D29-8761-F9F8D29D4F04}"/>
    <cellStyle name="Calculation 2 3 3 5" xfId="1724" xr:uid="{EFEC8CA0-15CD-48E9-8578-59574773F70D}"/>
    <cellStyle name="Calculation 2 3 4" xfId="548" xr:uid="{83C1C2B8-79EF-440B-8B49-E1C975596FAD}"/>
    <cellStyle name="Calculation 2 3 4 2" xfId="1922" xr:uid="{7F7C5C53-5E98-4579-AD17-CD650840A5FC}"/>
    <cellStyle name="Calculation 2 3 5" xfId="507" xr:uid="{DED15381-DDF4-4A92-9262-EDBC2E79A8D6}"/>
    <cellStyle name="Calculation 2 3 5 2" xfId="1883" xr:uid="{50BA36E3-A6F9-4A8F-A125-B37D2D83CBA2}"/>
    <cellStyle name="Calculation 2 3 6" xfId="1034" xr:uid="{B4F93564-5B33-478A-BE6E-607F65D26EF9}"/>
    <cellStyle name="Calculation 2 3 6 2" xfId="2329" xr:uid="{9A8DB204-12CF-43EE-AA64-043BD452E94E}"/>
    <cellStyle name="Calculation 2 4" xfId="60" xr:uid="{00000000-0005-0000-0000-000026000000}"/>
    <cellStyle name="Calculation 2 4 2" xfId="156" xr:uid="{00000000-0005-0000-0000-000027000000}"/>
    <cellStyle name="Calculation 2 4 2 2" xfId="316" xr:uid="{00000000-0005-0000-0000-000028000000}"/>
    <cellStyle name="Calculation 2 4 2 2 2" xfId="803" xr:uid="{1BB57973-5026-4F3E-945A-EBD8033B1991}"/>
    <cellStyle name="Calculation 2 4 2 2 2 2" xfId="2122" xr:uid="{DE1EC57F-6220-43A6-8BBA-AA435CE1A5A8}"/>
    <cellStyle name="Calculation 2 4 2 2 3" xfId="1191" xr:uid="{CA61128A-40AB-4B80-B8CD-F2BA6E899540}"/>
    <cellStyle name="Calculation 2 4 2 2 3 2" xfId="2486" xr:uid="{0388570A-2998-4E75-983B-91D3940C75F2}"/>
    <cellStyle name="Calculation 2 4 2 2 4" xfId="1453" xr:uid="{D32118D0-975A-4A25-AF53-1C495D8C806B}"/>
    <cellStyle name="Calculation 2 4 2 2 4 2" xfId="2748" xr:uid="{29B06B6F-F40D-401B-9AD8-6C26D1F87278}"/>
    <cellStyle name="Calculation 2 4 2 2 5" xfId="1725" xr:uid="{0698F00D-55EC-4F8C-98D5-84AC5A6CA5C0}"/>
    <cellStyle name="Calculation 2 4 2 3" xfId="644" xr:uid="{2253B025-A563-47EB-A8FC-E4E33A1F5C6C}"/>
    <cellStyle name="Calculation 2 4 2 3 2" xfId="2010" xr:uid="{1D3F1590-24ED-4278-ABA3-A9694AA41C4A}"/>
    <cellStyle name="Calculation 2 4 2 4" xfId="1062" xr:uid="{FE75954E-B25E-411A-A814-D33B7FC16590}"/>
    <cellStyle name="Calculation 2 4 2 4 2" xfId="2357" xr:uid="{8849C7BB-D91A-4884-A3C9-BF64067323D5}"/>
    <cellStyle name="Calculation 2 4 2 5" xfId="1353" xr:uid="{F0643DD1-7796-4278-A114-5BE04CD7EA3C}"/>
    <cellStyle name="Calculation 2 4 2 5 2" xfId="2648" xr:uid="{F9696982-F14E-40CA-898F-23C8E7F90857}"/>
    <cellStyle name="Calculation 2 4 2 6" xfId="1627" xr:uid="{16D15CA1-AB4F-41A7-9102-7EA7F7C9245A}"/>
    <cellStyle name="Calculation 2 4 3" xfId="317" xr:uid="{00000000-0005-0000-0000-000029000000}"/>
    <cellStyle name="Calculation 2 4 3 2" xfId="804" xr:uid="{702A0067-2DC5-4FD9-92C3-91CA2C4A4741}"/>
    <cellStyle name="Calculation 2 4 3 2 2" xfId="2123" xr:uid="{B59F555C-8326-4906-B138-5E0D5872836D}"/>
    <cellStyle name="Calculation 2 4 3 3" xfId="1192" xr:uid="{F6A78F4E-5C16-462D-8482-BF266DEBE6BD}"/>
    <cellStyle name="Calculation 2 4 3 3 2" xfId="2487" xr:uid="{CCC0C46D-4F38-4589-B7A2-6F618CEE47EA}"/>
    <cellStyle name="Calculation 2 4 3 4" xfId="1454" xr:uid="{32A4E667-9DFC-4818-9ED9-D733344EA908}"/>
    <cellStyle name="Calculation 2 4 3 4 2" xfId="2749" xr:uid="{4476ECE0-9999-44BD-BE06-7364406CDC27}"/>
    <cellStyle name="Calculation 2 4 3 5" xfId="1726" xr:uid="{F05A92CA-1F14-4CEB-A199-E9D0ABE28DF9}"/>
    <cellStyle name="Calculation 2 4 4" xfId="549" xr:uid="{5F43DAAF-7F89-4D30-B731-3EA79F8925A4}"/>
    <cellStyle name="Calculation 2 4 4 2" xfId="1923" xr:uid="{95612A4E-2525-4A49-A443-F4908C945963}"/>
    <cellStyle name="Calculation 2 4 5" xfId="506" xr:uid="{AFA1DFBA-CF23-422D-BC64-AE1042E677AF}"/>
    <cellStyle name="Calculation 2 4 5 2" xfId="1882" xr:uid="{9BDD1B2B-85CB-457F-9360-743BD849EFCF}"/>
    <cellStyle name="Calculation 2 4 6" xfId="511" xr:uid="{1FB5D423-E50F-4473-A37F-C73257C8210F}"/>
    <cellStyle name="Calculation 2 4 6 2" xfId="1887" xr:uid="{5E3ABC64-34E4-4C84-A637-79000DDA9C74}"/>
    <cellStyle name="Calculation 2 5" xfId="61" xr:uid="{00000000-0005-0000-0000-00002A000000}"/>
    <cellStyle name="Calculation 2 5 2" xfId="157" xr:uid="{00000000-0005-0000-0000-00002B000000}"/>
    <cellStyle name="Calculation 2 5 2 2" xfId="318" xr:uid="{00000000-0005-0000-0000-00002C000000}"/>
    <cellStyle name="Calculation 2 5 2 2 2" xfId="805" xr:uid="{E4E9ABC2-3387-4922-8344-114FDAA71B63}"/>
    <cellStyle name="Calculation 2 5 2 2 2 2" xfId="2124" xr:uid="{DD399482-E8C5-4F29-9D49-DAE5A67F889D}"/>
    <cellStyle name="Calculation 2 5 2 2 3" xfId="1193" xr:uid="{482A86A8-5F91-4947-B7E7-4E2AAFAEF6C1}"/>
    <cellStyle name="Calculation 2 5 2 2 3 2" xfId="2488" xr:uid="{0A82AA44-E17E-4E3D-BE57-904E6BC46CEF}"/>
    <cellStyle name="Calculation 2 5 2 2 4" xfId="1455" xr:uid="{A7147420-4236-4E0A-BF1D-9BA636C8797C}"/>
    <cellStyle name="Calculation 2 5 2 2 4 2" xfId="2750" xr:uid="{3D544490-D4C6-4632-8357-CB3ABCBC59FE}"/>
    <cellStyle name="Calculation 2 5 2 2 5" xfId="1727" xr:uid="{D7AB24A7-E3E2-400E-BDC3-B5476BF237D2}"/>
    <cellStyle name="Calculation 2 5 2 3" xfId="645" xr:uid="{F6A38336-DEB8-49A9-9800-4C19356F5DD0}"/>
    <cellStyle name="Calculation 2 5 2 3 2" xfId="2011" xr:uid="{F0C1166A-95D7-4B3F-A75F-A1C611A9F6B8}"/>
    <cellStyle name="Calculation 2 5 2 4" xfId="1063" xr:uid="{DC3E39B4-60E3-4B1E-BB4F-3054DB92EFB5}"/>
    <cellStyle name="Calculation 2 5 2 4 2" xfId="2358" xr:uid="{B82B57B1-F30A-47DC-9B59-A7903F8F4ADB}"/>
    <cellStyle name="Calculation 2 5 2 5" xfId="1354" xr:uid="{79BC0138-BED8-42CD-8EDE-D2E5A0CC1D7A}"/>
    <cellStyle name="Calculation 2 5 2 5 2" xfId="2649" xr:uid="{7F406E15-99E1-4B93-A61C-F8831CF95B90}"/>
    <cellStyle name="Calculation 2 5 2 6" xfId="1628" xr:uid="{C75249E8-6DDE-4DA6-88A5-07A9BEB48117}"/>
    <cellStyle name="Calculation 2 5 3" xfId="319" xr:uid="{00000000-0005-0000-0000-00002D000000}"/>
    <cellStyle name="Calculation 2 5 3 2" xfId="806" xr:uid="{8B52FEFA-5D6C-4764-A894-FEBF50567281}"/>
    <cellStyle name="Calculation 2 5 3 2 2" xfId="2125" xr:uid="{50176A74-B4C1-468A-ADFC-20063D40EF56}"/>
    <cellStyle name="Calculation 2 5 3 3" xfId="1194" xr:uid="{A9D2A622-FC8C-4D15-8B96-36B6C77F27C9}"/>
    <cellStyle name="Calculation 2 5 3 3 2" xfId="2489" xr:uid="{E1986850-4626-44F2-ACE6-C99617471903}"/>
    <cellStyle name="Calculation 2 5 3 4" xfId="1456" xr:uid="{C3049D0A-AC6D-4592-945B-B7CF83329414}"/>
    <cellStyle name="Calculation 2 5 3 4 2" xfId="2751" xr:uid="{4D04E57E-D2EA-47C8-B585-6D051F5D1DC9}"/>
    <cellStyle name="Calculation 2 5 3 5" xfId="1728" xr:uid="{FE8FE4E4-FEE9-457F-8A60-B1F78D6593F1}"/>
    <cellStyle name="Calculation 2 5 4" xfId="550" xr:uid="{73A7AE76-3933-4389-822A-8140C2C06B55}"/>
    <cellStyle name="Calculation 2 5 4 2" xfId="1924" xr:uid="{E796C1C0-0740-4E82-8760-6730ED1C466B}"/>
    <cellStyle name="Calculation 2 5 5" xfId="973" xr:uid="{B29415B5-2A7A-42A4-AF23-3461365A325D}"/>
    <cellStyle name="Calculation 2 5 5 2" xfId="2268" xr:uid="{63A52E26-872A-4378-8950-7C638A7327C1}"/>
    <cellStyle name="Calculation 2 5 6" xfId="759" xr:uid="{6DFA080A-C746-4345-BB07-F9BFF2442DCB}"/>
    <cellStyle name="Calculation 2 5 6 2" xfId="2093" xr:uid="{D73D1494-AF13-44D0-AF60-6BE58D87DBD1}"/>
    <cellStyle name="Calculation 2 6" xfId="62" xr:uid="{00000000-0005-0000-0000-00002E000000}"/>
    <cellStyle name="Calculation 2 6 2" xfId="158" xr:uid="{00000000-0005-0000-0000-00002F000000}"/>
    <cellStyle name="Calculation 2 6 2 2" xfId="320" xr:uid="{00000000-0005-0000-0000-000030000000}"/>
    <cellStyle name="Calculation 2 6 2 2 2" xfId="807" xr:uid="{85F2954F-EDF0-404B-A544-D30349BB4916}"/>
    <cellStyle name="Calculation 2 6 2 2 2 2" xfId="2126" xr:uid="{BE950372-A8DA-4199-9010-E846535560ED}"/>
    <cellStyle name="Calculation 2 6 2 2 3" xfId="1195" xr:uid="{C97B51FB-90C8-4C7F-AF47-339AD7796399}"/>
    <cellStyle name="Calculation 2 6 2 2 3 2" xfId="2490" xr:uid="{8A919E92-042A-4BEE-9B46-2D9D1C40C97C}"/>
    <cellStyle name="Calculation 2 6 2 2 4" xfId="1457" xr:uid="{C789F241-FFC1-4CEC-B4B7-E96FBBE031BC}"/>
    <cellStyle name="Calculation 2 6 2 2 4 2" xfId="2752" xr:uid="{91A65479-A444-4164-9D1E-56FEB3D07D06}"/>
    <cellStyle name="Calculation 2 6 2 2 5" xfId="1729" xr:uid="{4033E6B0-C556-4B74-B779-3FFF6B47F6AC}"/>
    <cellStyle name="Calculation 2 6 2 3" xfId="646" xr:uid="{DDA335BC-D3AB-432B-B5E4-2870CEF3918C}"/>
    <cellStyle name="Calculation 2 6 2 3 2" xfId="2012" xr:uid="{241F5F24-8C53-44BE-B121-EE1968830F21}"/>
    <cellStyle name="Calculation 2 6 2 4" xfId="1064" xr:uid="{3A4C40A5-9B2B-402C-BBE1-BB2C7B03E30A}"/>
    <cellStyle name="Calculation 2 6 2 4 2" xfId="2359" xr:uid="{F2FE2DD6-1D4C-42A0-B228-50A5B9638527}"/>
    <cellStyle name="Calculation 2 6 2 5" xfId="1355" xr:uid="{FB9BF319-468B-4482-B981-EFEA316D1E26}"/>
    <cellStyle name="Calculation 2 6 2 5 2" xfId="2650" xr:uid="{55E976B0-A3E4-4B97-AA9A-00E0D186E282}"/>
    <cellStyle name="Calculation 2 6 2 6" xfId="1629" xr:uid="{3ED49FB7-B165-4A22-A001-0315AB7EDBF0}"/>
    <cellStyle name="Calculation 2 6 3" xfId="321" xr:uid="{00000000-0005-0000-0000-000031000000}"/>
    <cellStyle name="Calculation 2 6 3 2" xfId="808" xr:uid="{7483A734-D5FC-46D5-94D6-5AE5BB8F3924}"/>
    <cellStyle name="Calculation 2 6 3 2 2" xfId="2127" xr:uid="{39B264D9-1DFB-4497-BF4A-0BD2CA82FFCC}"/>
    <cellStyle name="Calculation 2 6 3 3" xfId="1196" xr:uid="{28F12624-ACC2-4E5D-B75E-9B16E3103846}"/>
    <cellStyle name="Calculation 2 6 3 3 2" xfId="2491" xr:uid="{0EBA0658-7319-4A88-B536-B6A6CA1AEFD9}"/>
    <cellStyle name="Calculation 2 6 3 4" xfId="1458" xr:uid="{29AA2AB1-06DF-4FB0-8A30-19471FEDDF87}"/>
    <cellStyle name="Calculation 2 6 3 4 2" xfId="2753" xr:uid="{D8BF8A39-72B6-4ABB-B580-F6739834FC3D}"/>
    <cellStyle name="Calculation 2 6 3 5" xfId="1730" xr:uid="{09E5C684-1B31-4FB2-8D9E-16941BF1A13A}"/>
    <cellStyle name="Calculation 2 6 4" xfId="551" xr:uid="{CBBD1D08-DB26-4F4C-AFA0-82EF596501E8}"/>
    <cellStyle name="Calculation 2 6 4 2" xfId="1925" xr:uid="{330FDB26-BB4B-4570-A4CE-E722D7A13168}"/>
    <cellStyle name="Calculation 2 6 5" xfId="974" xr:uid="{9B20D768-3231-4766-8FC5-D9F7D63D195E}"/>
    <cellStyle name="Calculation 2 6 5 2" xfId="2269" xr:uid="{441BEF05-5D04-4180-981B-0BDF1CC52168}"/>
    <cellStyle name="Calculation 2 6 6" xfId="1161" xr:uid="{F3B69AA5-1518-4D19-8362-CE33A841954D}"/>
    <cellStyle name="Calculation 2 6 6 2" xfId="2456" xr:uid="{9509DFC2-935B-413A-B380-BACFCC60B9B3}"/>
    <cellStyle name="Calculation 2 7" xfId="63" xr:uid="{00000000-0005-0000-0000-000032000000}"/>
    <cellStyle name="Calculation 2 7 2" xfId="159" xr:uid="{00000000-0005-0000-0000-000033000000}"/>
    <cellStyle name="Calculation 2 7 2 2" xfId="322" xr:uid="{00000000-0005-0000-0000-000034000000}"/>
    <cellStyle name="Calculation 2 7 2 2 2" xfId="809" xr:uid="{1857E4A8-1F4A-4FD9-9527-24E0AD330F4A}"/>
    <cellStyle name="Calculation 2 7 2 2 2 2" xfId="2128" xr:uid="{8C2F7FFD-B625-4306-A5A9-0A6BF69E9F38}"/>
    <cellStyle name="Calculation 2 7 2 2 3" xfId="1197" xr:uid="{D221C69E-1CB0-489A-96D0-634A521BE5B2}"/>
    <cellStyle name="Calculation 2 7 2 2 3 2" xfId="2492" xr:uid="{23F83339-673E-49B7-8B58-8E6EDA432E11}"/>
    <cellStyle name="Calculation 2 7 2 2 4" xfId="1459" xr:uid="{7C0CCE4A-A2A7-4CF2-BCE5-41A79A5FB44E}"/>
    <cellStyle name="Calculation 2 7 2 2 4 2" xfId="2754" xr:uid="{5ABBC243-010C-44DD-86D9-E6401B6627F5}"/>
    <cellStyle name="Calculation 2 7 2 2 5" xfId="1731" xr:uid="{40A78C59-74D9-467C-8E3A-54BDF56D58A6}"/>
    <cellStyle name="Calculation 2 7 2 3" xfId="647" xr:uid="{6B4D775C-F374-489B-A201-894955433627}"/>
    <cellStyle name="Calculation 2 7 2 3 2" xfId="2013" xr:uid="{93D03146-686B-492E-9388-0F696C761C5D}"/>
    <cellStyle name="Calculation 2 7 2 4" xfId="1065" xr:uid="{3525E36B-1DD0-442C-8E71-4BA7A969CC7C}"/>
    <cellStyle name="Calculation 2 7 2 4 2" xfId="2360" xr:uid="{A52E211B-2D2A-4E4A-9C5E-43B41ED2F4DE}"/>
    <cellStyle name="Calculation 2 7 2 5" xfId="1356" xr:uid="{B09ABC63-EE97-46A3-8579-5720F5311F7D}"/>
    <cellStyle name="Calculation 2 7 2 5 2" xfId="2651" xr:uid="{04EE6863-6786-447E-9120-B0EAC0441B99}"/>
    <cellStyle name="Calculation 2 7 2 6" xfId="1630" xr:uid="{01E49D88-6A58-4C8A-8085-033593E0B144}"/>
    <cellStyle name="Calculation 2 7 3" xfId="323" xr:uid="{00000000-0005-0000-0000-000035000000}"/>
    <cellStyle name="Calculation 2 7 3 2" xfId="810" xr:uid="{97C2D470-DFE8-404F-A078-FC458E7CD31F}"/>
    <cellStyle name="Calculation 2 7 3 2 2" xfId="2129" xr:uid="{C229FF09-B524-48F6-A753-09EEA59EB4AA}"/>
    <cellStyle name="Calculation 2 7 3 3" xfId="1198" xr:uid="{A18727BD-62B2-4EFF-A9F4-44D7D1824FFD}"/>
    <cellStyle name="Calculation 2 7 3 3 2" xfId="2493" xr:uid="{BCB0F193-EA48-4252-8372-3E8AB4CD273C}"/>
    <cellStyle name="Calculation 2 7 3 4" xfId="1460" xr:uid="{655A43D9-56D2-4A11-B100-8EED9E589026}"/>
    <cellStyle name="Calculation 2 7 3 4 2" xfId="2755" xr:uid="{E8244085-7597-4830-8C1C-C4A4185DBDD6}"/>
    <cellStyle name="Calculation 2 7 3 5" xfId="1732" xr:uid="{4D0992C3-DE94-4AFD-A545-66155CFB5EBB}"/>
    <cellStyle name="Calculation 2 7 4" xfId="552" xr:uid="{E193FEA0-FC56-4260-91E9-47F2E8361162}"/>
    <cellStyle name="Calculation 2 7 4 2" xfId="1926" xr:uid="{DFF19299-15AE-4542-A7A5-5BFA7AF2168C}"/>
    <cellStyle name="Calculation 2 7 5" xfId="975" xr:uid="{7F19FF67-88EE-4D6A-B2B0-F2B98C3EB94B}"/>
    <cellStyle name="Calculation 2 7 5 2" xfId="2270" xr:uid="{0D784EE3-8F77-4A6F-9925-5116B602F833}"/>
    <cellStyle name="Calculation 2 7 6" xfId="1183" xr:uid="{AF23EB73-4986-4BE1-B1AD-0D5C8C722361}"/>
    <cellStyle name="Calculation 2 7 6 2" xfId="2478" xr:uid="{4692DBA2-4953-40D8-B76D-805A38FCBF9F}"/>
    <cellStyle name="Calculation 2 8" xfId="64" xr:uid="{00000000-0005-0000-0000-000036000000}"/>
    <cellStyle name="Calculation 2 8 2" xfId="160" xr:uid="{00000000-0005-0000-0000-000037000000}"/>
    <cellStyle name="Calculation 2 8 2 2" xfId="324" xr:uid="{00000000-0005-0000-0000-000038000000}"/>
    <cellStyle name="Calculation 2 8 2 2 2" xfId="811" xr:uid="{48CBE778-E337-4C14-B03F-CDF048381009}"/>
    <cellStyle name="Calculation 2 8 2 2 2 2" xfId="2130" xr:uid="{970F7C9A-CD8C-44DF-8828-C570A4B803D5}"/>
    <cellStyle name="Calculation 2 8 2 2 3" xfId="1199" xr:uid="{92A03EB9-9274-43C9-8626-4836D83055AF}"/>
    <cellStyle name="Calculation 2 8 2 2 3 2" xfId="2494" xr:uid="{7D41C3A5-B5DC-4DF8-A347-A068D8D37630}"/>
    <cellStyle name="Calculation 2 8 2 2 4" xfId="1461" xr:uid="{D5B7AC4A-F4C2-4238-89B6-447C71B39D11}"/>
    <cellStyle name="Calculation 2 8 2 2 4 2" xfId="2756" xr:uid="{82FBD4FA-384B-41C5-803C-80D3D6C5422C}"/>
    <cellStyle name="Calculation 2 8 2 2 5" xfId="1733" xr:uid="{EF5BBD8B-848F-4996-AE9C-EAC2C0E074DE}"/>
    <cellStyle name="Calculation 2 8 2 3" xfId="648" xr:uid="{F4C6454E-B14D-4C1C-B0B3-AD7860DAEA6D}"/>
    <cellStyle name="Calculation 2 8 2 3 2" xfId="2014" xr:uid="{A8340BB2-195D-4042-8058-ECC0C9F29DEE}"/>
    <cellStyle name="Calculation 2 8 2 4" xfId="1066" xr:uid="{AFD9B640-8D77-4F90-8EA9-2970158A9670}"/>
    <cellStyle name="Calculation 2 8 2 4 2" xfId="2361" xr:uid="{971AAC88-DD5D-4E75-8623-51622DE93EDC}"/>
    <cellStyle name="Calculation 2 8 2 5" xfId="1357" xr:uid="{4F7F813F-D0B6-4847-AD0F-E0AE89DDDBCC}"/>
    <cellStyle name="Calculation 2 8 2 5 2" xfId="2652" xr:uid="{601374F5-1F28-4A71-8049-D252CBD41152}"/>
    <cellStyle name="Calculation 2 8 2 6" xfId="1631" xr:uid="{CA807E7F-2575-4554-9517-0A31F7F8A577}"/>
    <cellStyle name="Calculation 2 8 3" xfId="325" xr:uid="{00000000-0005-0000-0000-000039000000}"/>
    <cellStyle name="Calculation 2 8 3 2" xfId="812" xr:uid="{EDF742B1-4B76-4B55-A9B4-5ECCA2EEE402}"/>
    <cellStyle name="Calculation 2 8 3 2 2" xfId="2131" xr:uid="{7888FD18-2569-4784-B207-9DEF5BA7164B}"/>
    <cellStyle name="Calculation 2 8 3 3" xfId="1200" xr:uid="{43616DF5-F704-4A0C-963C-42A5A7F250AB}"/>
    <cellStyle name="Calculation 2 8 3 3 2" xfId="2495" xr:uid="{0A0D265D-7FEA-4E9E-8F71-FBE34F3F7E18}"/>
    <cellStyle name="Calculation 2 8 3 4" xfId="1462" xr:uid="{F5DFB1A5-9C46-49F7-BA67-E775A14C4497}"/>
    <cellStyle name="Calculation 2 8 3 4 2" xfId="2757" xr:uid="{4FC32910-B000-4A3A-8D4B-2993C65AF0AB}"/>
    <cellStyle name="Calculation 2 8 3 5" xfId="1734" xr:uid="{E42D97F8-323B-46F3-9AD6-13FE57850C83}"/>
    <cellStyle name="Calculation 2 8 4" xfId="553" xr:uid="{49E3C4F1-27DC-4A6C-B3BD-DAF351269530}"/>
    <cellStyle name="Calculation 2 8 4 2" xfId="1927" xr:uid="{EE51E225-819B-4BC7-ACBC-CAFBD7A02BCA}"/>
    <cellStyle name="Calculation 2 8 5" xfId="976" xr:uid="{C910556F-2B2A-4EC3-A36B-F4464CA67D90}"/>
    <cellStyle name="Calculation 2 8 5 2" xfId="2271" xr:uid="{0ECEF1CD-D8B0-4A04-A577-37B807B52687}"/>
    <cellStyle name="Calculation 2 8 6" xfId="1228" xr:uid="{416266F6-B30A-439E-B718-F76D16E3B8E5}"/>
    <cellStyle name="Calculation 2 8 6 2" xfId="2523" xr:uid="{CB3D337A-E8C0-4D6C-8A2B-E0FB8594F0C8}"/>
    <cellStyle name="Calculation 2 9" xfId="144" xr:uid="{00000000-0005-0000-0000-00003A000000}"/>
    <cellStyle name="Calculation 2 9 2" xfId="326" xr:uid="{00000000-0005-0000-0000-00003B000000}"/>
    <cellStyle name="Calculation 2 9 2 2" xfId="813" xr:uid="{CFF57032-1A55-4BB0-85AC-58839A0863DA}"/>
    <cellStyle name="Calculation 2 9 2 2 2" xfId="2132" xr:uid="{98F9F077-9206-400F-B3B7-FB691D8AFAE1}"/>
    <cellStyle name="Calculation 2 9 2 3" xfId="1201" xr:uid="{9B3C6BC0-0943-476C-AA64-F6226B977A3B}"/>
    <cellStyle name="Calculation 2 9 2 3 2" xfId="2496" xr:uid="{72896FF1-2238-42B7-8C26-BF8E52DBB6E9}"/>
    <cellStyle name="Calculation 2 9 2 4" xfId="1463" xr:uid="{8CC33594-FBE5-404A-9205-368D03D117A6}"/>
    <cellStyle name="Calculation 2 9 2 4 2" xfId="2758" xr:uid="{EA6F6F42-2BA7-4C87-8491-5A2F9C9E2054}"/>
    <cellStyle name="Calculation 2 9 2 5" xfId="1735" xr:uid="{84E85A79-B128-450E-9F0F-C52AE060E1C1}"/>
    <cellStyle name="Calculation 2 9 3" xfId="632" xr:uid="{C7CE3610-ECF4-439A-BB3D-A13A412554F4}"/>
    <cellStyle name="Calculation 2 9 3 2" xfId="2000" xr:uid="{B1524607-64C0-47F9-A4E5-4E7A123456E6}"/>
    <cellStyle name="Calculation 2 9 4" xfId="1052" xr:uid="{75FA938B-1E6F-4E20-AF3F-C18FE64C49FB}"/>
    <cellStyle name="Calculation 2 9 4 2" xfId="2347" xr:uid="{712C5E98-4DC7-44EE-8DA5-E9E4878E0D3C}"/>
    <cellStyle name="Calculation 2 9 5" xfId="498" xr:uid="{E22106A6-1BED-4482-9201-F6212AFCC643}"/>
    <cellStyle name="Calculation 2 9 5 2" xfId="1876" xr:uid="{1E5E0952-03DD-475E-9BDB-5622F1E7730F}"/>
    <cellStyle name="Calculation 2 9 6" xfId="1617" xr:uid="{22E1BE72-C936-4CEE-A12C-83D14EF9360E}"/>
    <cellStyle name="CEMEUserInput" xfId="2894" xr:uid="{8D335913-925E-47D2-B4FC-F81EBB685588}"/>
    <cellStyle name="Check Cell 2" xfId="32" xr:uid="{00000000-0005-0000-0000-00003C000000}"/>
    <cellStyle name="Comma 2" xfId="5" xr:uid="{00000000-0005-0000-0000-00003E000000}"/>
    <cellStyle name="Comma 2 2" xfId="121" xr:uid="{00000000-0005-0000-0000-00003F000000}"/>
    <cellStyle name="Comma 2 2 2" xfId="213" xr:uid="{00000000-0005-0000-0000-000040000000}"/>
    <cellStyle name="Comma 2 2 2 2" xfId="236" xr:uid="{00000000-0005-0000-0000-000041000000}"/>
    <cellStyle name="Comma 2 2 2 2 2" xfId="724" xr:uid="{B01C5CC5-7400-40F6-B593-B14280B67F89}"/>
    <cellStyle name="Comma 2 2 2 3" xfId="701" xr:uid="{F0A61FAE-1904-487E-ACC2-10D170D17005}"/>
    <cellStyle name="Comma 2 2 3" xfId="237" xr:uid="{00000000-0005-0000-0000-000042000000}"/>
    <cellStyle name="Comma 2 2 3 2" xfId="327" xr:uid="{00000000-0005-0000-0000-000043000000}"/>
    <cellStyle name="Comma 2 2 3 2 2" xfId="814" xr:uid="{777DB088-159A-429D-8734-6F1EED4E0FDD}"/>
    <cellStyle name="Comma 2 2 3 3" xfId="725" xr:uid="{EE1CA0FF-7317-4513-8C2B-9D2F64DCD009}"/>
    <cellStyle name="Comma 2 2 4" xfId="238" xr:uid="{00000000-0005-0000-0000-000044000000}"/>
    <cellStyle name="Comma 2 2 4 2" xfId="726" xr:uid="{DAE10810-4661-4F34-98B6-010C8ACCD34E}"/>
    <cellStyle name="Comma 2 2 5" xfId="609" xr:uid="{1ADC1600-0F80-4C85-9838-30C9D200A24E}"/>
    <cellStyle name="Comma 2 3" xfId="143" xr:uid="{00000000-0005-0000-0000-000045000000}"/>
    <cellStyle name="Comma 2 3 2" xfId="239" xr:uid="{00000000-0005-0000-0000-000046000000}"/>
    <cellStyle name="Comma 2 3 2 2" xfId="727" xr:uid="{BF32F3CE-D995-4863-A9EF-6352C7BA18EA}"/>
    <cellStyle name="Comma 2 3 3" xfId="631" xr:uid="{F8054A63-7555-4A20-A30A-9A48240DCBAE}"/>
    <cellStyle name="Comma 2 4" xfId="240" xr:uid="{00000000-0005-0000-0000-000047000000}"/>
    <cellStyle name="Comma 2 4 2" xfId="728" xr:uid="{CE4A6FC1-41BF-4F3D-8A09-A0594715F569}"/>
    <cellStyle name="Comma 2 5" xfId="309" xr:uid="{00000000-0005-0000-0000-000048000000}"/>
    <cellStyle name="Comma 2 5 2" xfId="796" xr:uid="{879D37FB-05EE-4C51-842F-61BFB9CE7905}"/>
    <cellStyle name="Comma 2 6" xfId="505" xr:uid="{36F88F89-8684-443C-B4A4-19676275DAEF}"/>
    <cellStyle name="Comma 2 7" xfId="2902" xr:uid="{5AE12284-60C7-4A78-92B8-B5E7D45CE4E9}"/>
    <cellStyle name="Comma 3" xfId="56" xr:uid="{00000000-0005-0000-0000-000049000000}"/>
    <cellStyle name="Comma 3 2" xfId="241" xr:uid="{00000000-0005-0000-0000-00004A000000}"/>
    <cellStyle name="Comma 3 2 2" xfId="242" xr:uid="{00000000-0005-0000-0000-00004B000000}"/>
    <cellStyle name="Comma 3 2 2 2" xfId="328" xr:uid="{00000000-0005-0000-0000-00004C000000}"/>
    <cellStyle name="Comma 3 2 2 2 2" xfId="815" xr:uid="{810DECE0-82D3-487D-BD91-FC9E155F406D}"/>
    <cellStyle name="Comma 3 2 2 3" xfId="730" xr:uid="{3F517660-BDF8-4ED2-BD0A-AAA917982B2E}"/>
    <cellStyle name="Comma 3 2 3" xfId="243" xr:uid="{00000000-0005-0000-0000-00004D000000}"/>
    <cellStyle name="Comma 3 2 3 2" xfId="329" xr:uid="{00000000-0005-0000-0000-00004E000000}"/>
    <cellStyle name="Comma 3 2 3 2 2" xfId="816" xr:uid="{493B9DA9-DDC5-410C-837E-E8B927EF7D1C}"/>
    <cellStyle name="Comma 3 2 3 3" xfId="731" xr:uid="{0EC889AB-3B40-4B03-A1B0-54055325D9C3}"/>
    <cellStyle name="Comma 3 2 4" xfId="330" xr:uid="{00000000-0005-0000-0000-00004F000000}"/>
    <cellStyle name="Comma 3 2 4 2" xfId="817" xr:uid="{30F49CCD-7EDA-4499-9B90-6AB5C32CB04B}"/>
    <cellStyle name="Comma 3 2 5" xfId="729" xr:uid="{0EDBAF21-70F5-49AC-BD50-D191E38792F5}"/>
    <cellStyle name="Comma 4" xfId="244" xr:uid="{00000000-0005-0000-0000-000050000000}"/>
    <cellStyle name="Comma 4 2" xfId="245" xr:uid="{00000000-0005-0000-0000-000051000000}"/>
    <cellStyle name="Comma 5" xfId="246" xr:uid="{00000000-0005-0000-0000-000052000000}"/>
    <cellStyle name="Comma 5 2" xfId="331" xr:uid="{00000000-0005-0000-0000-000053000000}"/>
    <cellStyle name="Comma 5 2 2" xfId="818" xr:uid="{63F34F52-F8C3-4933-A91E-9AFE980E47FF}"/>
    <cellStyle name="Comma 5 3" xfId="733" xr:uid="{D6854000-F382-46D0-880F-E33E9FE0DB6B}"/>
    <cellStyle name="Comma 6" xfId="247" xr:uid="{00000000-0005-0000-0000-000054000000}"/>
    <cellStyle name="Comma 6 2" xfId="332" xr:uid="{00000000-0005-0000-0000-000055000000}"/>
    <cellStyle name="Comma 6 2 2" xfId="819" xr:uid="{EA73764C-F2C5-4943-9635-F38E9DA2CDF6}"/>
    <cellStyle name="Comma 6 3" xfId="734" xr:uid="{5A8A459E-AE3F-46DC-A0A8-277F1B32914B}"/>
    <cellStyle name="Comma 7" xfId="488" xr:uid="{99011AC4-371C-4B87-8CB7-4583FA190C49}"/>
    <cellStyle name="Comma 7 2" xfId="1872" xr:uid="{E443DFD6-47A5-42F7-9ED6-A17E38135B54}"/>
    <cellStyle name="Comma 8" xfId="2897" xr:uid="{74BF9612-A72D-498C-BF06-9F45AB0B3F8B}"/>
    <cellStyle name="Comma 9" xfId="2904" xr:uid="{C2EDEB96-A5F3-4B88-A59C-FCE4CED787FF}"/>
    <cellStyle name="Currency 2" xfId="33" xr:uid="{00000000-0005-0000-0000-000057000000}"/>
    <cellStyle name="Currency 2 2" xfId="491" xr:uid="{7C3518DC-9310-47C3-A537-58DE7FB032DD}"/>
    <cellStyle name="Currency 2 2 2" xfId="1875" xr:uid="{611FEE30-3280-42A5-AA96-57C9DDD3E920}"/>
    <cellStyle name="Currency 3" xfId="65" xr:uid="{00000000-0005-0000-0000-000058000000}"/>
    <cellStyle name="Currency 3 2" xfId="248" xr:uid="{00000000-0005-0000-0000-000059000000}"/>
    <cellStyle name="Currency 3 2 2" xfId="333" xr:uid="{00000000-0005-0000-0000-00005A000000}"/>
    <cellStyle name="Currency 3 2 2 2" xfId="820" xr:uid="{4D35778C-7407-431E-9AC6-BD6B050CFFC2}"/>
    <cellStyle name="Currency 3 2 3" xfId="735" xr:uid="{107C12C1-1DCC-4079-981B-26D6C76D4248}"/>
    <cellStyle name="Currency 3 3" xfId="249" xr:uid="{00000000-0005-0000-0000-00005B000000}"/>
    <cellStyle name="Currency 3 3 2" xfId="334" xr:uid="{00000000-0005-0000-0000-00005C000000}"/>
    <cellStyle name="Currency 3 3 2 2" xfId="821" xr:uid="{D3EE1542-A2BB-4058-8982-78116A670511}"/>
    <cellStyle name="Currency 3 3 3" xfId="736" xr:uid="{E9136B34-0468-4511-9B7E-976C66D2765E}"/>
    <cellStyle name="Currency 4" xfId="250" xr:uid="{00000000-0005-0000-0000-00005D000000}"/>
    <cellStyle name="Currency 5" xfId="251" xr:uid="{00000000-0005-0000-0000-00005E000000}"/>
    <cellStyle name="Currency 6" xfId="252" xr:uid="{00000000-0005-0000-0000-00005F000000}"/>
    <cellStyle name="Currency 6 2" xfId="335" xr:uid="{00000000-0005-0000-0000-000060000000}"/>
    <cellStyle name="Currency 6 2 2" xfId="822" xr:uid="{51C87119-E5C2-4D6F-9FEB-B57ED8AFD2EC}"/>
    <cellStyle name="Currency 6 3" xfId="739" xr:uid="{D4611906-0D3F-42C8-943D-487E7A2B9BBC}"/>
    <cellStyle name="Currency 7" xfId="2898" xr:uid="{7C19082E-5DC2-4F94-8D60-1CF58B06531B}"/>
    <cellStyle name="Explanatory Text 2" xfId="34" xr:uid="{00000000-0005-0000-0000-000061000000}"/>
    <cellStyle name="FormulaEntry" xfId="496" xr:uid="{A09F7CFB-A0FD-442E-A495-C8128E78BF85}"/>
    <cellStyle name="FormulaNumber" xfId="497" xr:uid="{EE7A7590-B9CB-4067-AA99-0CEEEC6EFC10}"/>
    <cellStyle name="Good 2" xfId="35" xr:uid="{00000000-0005-0000-0000-000062000000}"/>
    <cellStyle name="Greyed" xfId="253" xr:uid="{00000000-0005-0000-0000-000063000000}"/>
    <cellStyle name="Greyed 2" xfId="740" xr:uid="{23817ADC-F89F-4804-B958-6813CCD39D8B}"/>
    <cellStyle name="Greyed 2 2" xfId="2088" xr:uid="{A2578B92-99B5-4344-8880-67D0CBD41293}"/>
    <cellStyle name="Greyed 3" xfId="1428" xr:uid="{989B60A0-5EB3-4129-8B36-041EB3366A6A}"/>
    <cellStyle name="Greyed 3 2" xfId="2723" xr:uid="{B2B2E1DF-828C-4143-A4CD-87EFE17ECB36}"/>
    <cellStyle name="Heading 1" xfId="2" builtinId="16"/>
    <cellStyle name="Heading 1 2" xfId="36" xr:uid="{00000000-0005-0000-0000-000065000000}"/>
    <cellStyle name="Heading 1 3" xfId="66" xr:uid="{00000000-0005-0000-0000-000066000000}"/>
    <cellStyle name="Heading 2" xfId="1" builtinId="17"/>
    <cellStyle name="Heading 2 2" xfId="37" xr:uid="{00000000-0005-0000-0000-000068000000}"/>
    <cellStyle name="Heading 2 3" xfId="67" xr:uid="{00000000-0005-0000-0000-000069000000}"/>
    <cellStyle name="Heading 3 2" xfId="38" xr:uid="{00000000-0005-0000-0000-00006A000000}"/>
    <cellStyle name="Heading 4 2" xfId="39" xr:uid="{00000000-0005-0000-0000-00006B000000}"/>
    <cellStyle name="Hyperlink" xfId="3" builtinId="8"/>
    <cellStyle name="Hyperlink 2" xfId="254" xr:uid="{00000000-0005-0000-0000-00006D000000}"/>
    <cellStyle name="Hyperlink 2 2" xfId="2901" xr:uid="{E107C33C-7030-493C-A38B-5F03D5302239}"/>
    <cellStyle name="Hyperlink 2 2 2" xfId="2905" xr:uid="{85C41A67-C35F-4C87-BE9B-ECE9ADF1E962}"/>
    <cellStyle name="Hyperlink 3" xfId="2900" xr:uid="{41227A28-04C0-4D2C-8D82-9EEE750D0A10}"/>
    <cellStyle name="Inactive" xfId="255" xr:uid="{00000000-0005-0000-0000-00006E000000}"/>
    <cellStyle name="Inactive 2" xfId="336" xr:uid="{00000000-0005-0000-0000-00006F000000}"/>
    <cellStyle name="Inactive 2 2" xfId="823" xr:uid="{122E7FA8-7C7F-46CC-A732-914C31896BE8}"/>
    <cellStyle name="Inactive 2 2 2" xfId="2133" xr:uid="{8B46DD8C-73FC-40DC-AEC1-62DC872BAFE8}"/>
    <cellStyle name="Inactive 2 3" xfId="1211" xr:uid="{350B84E3-CDBE-498C-8861-B38308072224}"/>
    <cellStyle name="Inactive 2 3 2" xfId="2506" xr:uid="{F84CAD45-ECAE-4220-8081-07B9665A1B55}"/>
    <cellStyle name="Inactive 2 4" xfId="1464" xr:uid="{7FC35E1A-5D6B-40E4-8732-5D4892A3D73E}"/>
    <cellStyle name="Inactive 2 4 2" xfId="2759" xr:uid="{2663C87A-C3ED-432D-8B7A-73FDA6316CE6}"/>
    <cellStyle name="Inactive 2 5" xfId="1736" xr:uid="{859DAB63-120D-4762-8D16-ABB15FA66D9C}"/>
    <cellStyle name="Inactive 3" xfId="742" xr:uid="{CC902936-8B9A-4DB1-BACB-073FD865C697}"/>
    <cellStyle name="Inactive 3 2" xfId="2090" xr:uid="{1B99BC6E-72EB-47DF-B537-168C4376FC4C}"/>
    <cellStyle name="Inactive 4" xfId="1160" xr:uid="{1A68E3D9-5F2D-4994-BED2-0759617D278B}"/>
    <cellStyle name="Inactive 4 2" xfId="2455" xr:uid="{0A912C50-7B13-4996-AFDB-AAF3A369F865}"/>
    <cellStyle name="Inactive 5" xfId="1429" xr:uid="{F337EEA3-AB7C-4D7B-BDFF-D77A5816F480}"/>
    <cellStyle name="Inactive 5 2" xfId="2724" xr:uid="{0FDC41F4-5ABD-4BDE-B69B-E745C886BBDB}"/>
    <cellStyle name="Inactive 6" xfId="1701" xr:uid="{D609892A-A02F-498C-B5F5-3FA2EE9B7FAF}"/>
    <cellStyle name="Input 2" xfId="40" xr:uid="{00000000-0005-0000-0000-000070000000}"/>
    <cellStyle name="Input 2 10" xfId="337" xr:uid="{00000000-0005-0000-0000-000071000000}"/>
    <cellStyle name="Input 2 10 2" xfId="824" xr:uid="{E481C640-5D2E-4BF0-AD1B-4F95A8BB9D70}"/>
    <cellStyle name="Input 2 10 2 2" xfId="2134" xr:uid="{093C1CA2-68E9-434B-BBB0-C3641E325DC7}"/>
    <cellStyle name="Input 2 10 2 2 2" xfId="2895" xr:uid="{90543663-B879-4FCF-9A93-B0844A7FE74A}"/>
    <cellStyle name="Input 2 10 3" xfId="1212" xr:uid="{6381B781-12A9-4959-8638-D86EA6C0A894}"/>
    <cellStyle name="Input 2 10 3 2" xfId="2507" xr:uid="{960F53ED-3DF3-42C6-8A40-CC8C38656111}"/>
    <cellStyle name="Input 2 10 4" xfId="1465" xr:uid="{392095F5-4340-49BA-89EB-D526E3D96E22}"/>
    <cellStyle name="Input 2 10 4 2" xfId="2760" xr:uid="{4E3E4C97-538F-4A5F-A92B-E670941729D2}"/>
    <cellStyle name="Input 2 10 5" xfId="1737" xr:uid="{D4669377-815E-400F-8709-1897847789BD}"/>
    <cellStyle name="Input 2 11" xfId="534" xr:uid="{88C0E997-EED4-402C-95AB-85BA3D1B7B2D}"/>
    <cellStyle name="Input 2 11 2" xfId="1910" xr:uid="{E6AD1C3A-E98B-46EC-8E57-DD8FA4714FC4}"/>
    <cellStyle name="Input 2 11 3" xfId="2906" xr:uid="{5BB033AE-5B77-4E2B-A1F9-DE4FE804E939}"/>
    <cellStyle name="Input 2 12" xfId="520" xr:uid="{0707E4F7-005E-4959-955F-849B70078CBF}"/>
    <cellStyle name="Input 2 12 2" xfId="1896" xr:uid="{8386382D-2A7C-4CDC-BF77-649C496DB980}"/>
    <cellStyle name="Input 2 13" xfId="1184" xr:uid="{A94EA37E-B96A-4066-9F2A-B846D1B3A28A}"/>
    <cellStyle name="Input 2 13 2" xfId="2479" xr:uid="{4C03219B-4DC5-4F5D-95AB-80ED2EBE8DBD}"/>
    <cellStyle name="Input 2 2" xfId="68" xr:uid="{00000000-0005-0000-0000-000072000000}"/>
    <cellStyle name="Input 2 2 2" xfId="161" xr:uid="{00000000-0005-0000-0000-000073000000}"/>
    <cellStyle name="Input 2 2 2 2" xfId="338" xr:uid="{00000000-0005-0000-0000-000074000000}"/>
    <cellStyle name="Input 2 2 2 2 2" xfId="825" xr:uid="{7B915145-7CED-4174-9D61-B04856B57072}"/>
    <cellStyle name="Input 2 2 2 2 2 2" xfId="2135" xr:uid="{750AC2A4-F23A-4C91-9027-927210704AB6}"/>
    <cellStyle name="Input 2 2 2 2 3" xfId="1213" xr:uid="{DE5F2166-0678-47E4-84ED-21DB73322519}"/>
    <cellStyle name="Input 2 2 2 2 3 2" xfId="2508" xr:uid="{0F099538-02AB-4F8D-BCF3-0F2C50BF28B4}"/>
    <cellStyle name="Input 2 2 2 2 4" xfId="1466" xr:uid="{BAAAF1D9-D439-4D63-8C16-E17D353AD773}"/>
    <cellStyle name="Input 2 2 2 2 4 2" xfId="2761" xr:uid="{0BF60C8C-2B04-4930-89F2-9D31E2D19F71}"/>
    <cellStyle name="Input 2 2 2 2 5" xfId="1738" xr:uid="{344D8198-0309-4B3E-93A6-F4D86B71FB4F}"/>
    <cellStyle name="Input 2 2 2 3" xfId="649" xr:uid="{DA69555A-0957-4510-86C1-BFF5157EC07F}"/>
    <cellStyle name="Input 2 2 2 3 2" xfId="2015" xr:uid="{FFD1AD71-1ABA-49D8-93CC-7364CB483F4A}"/>
    <cellStyle name="Input 2 2 2 4" xfId="1067" xr:uid="{D47A46CC-8C5B-433C-8DF1-838ABBE71C46}"/>
    <cellStyle name="Input 2 2 2 4 2" xfId="2362" xr:uid="{8B1ABD36-F492-4CA7-AAF2-1ABB73780EE9}"/>
    <cellStyle name="Input 2 2 2 5" xfId="1358" xr:uid="{4C431E2E-5BD6-4571-8BA9-C827DCF59B61}"/>
    <cellStyle name="Input 2 2 2 5 2" xfId="2653" xr:uid="{5DE6FECD-06C2-4443-9A63-2DDC586AA5F8}"/>
    <cellStyle name="Input 2 2 2 6" xfId="1632" xr:uid="{67FB5750-219E-4D55-80E8-9F2EE179ED03}"/>
    <cellStyle name="Input 2 2 3" xfId="339" xr:uid="{00000000-0005-0000-0000-000075000000}"/>
    <cellStyle name="Input 2 2 3 2" xfId="826" xr:uid="{7E7A66E1-BC83-4CBA-9C37-64E94C3F6B33}"/>
    <cellStyle name="Input 2 2 3 2 2" xfId="2136" xr:uid="{DC98D177-A081-47B1-97A4-99B128CA60FB}"/>
    <cellStyle name="Input 2 2 3 3" xfId="1214" xr:uid="{017848FA-346E-4FC0-9D01-4AA4FF3F5EA2}"/>
    <cellStyle name="Input 2 2 3 3 2" xfId="2509" xr:uid="{C3E8EE0C-70A6-44E8-B513-BAE9ABB62D14}"/>
    <cellStyle name="Input 2 2 3 4" xfId="1467" xr:uid="{078F8C37-EBB0-4761-BF7F-70981B61DE47}"/>
    <cellStyle name="Input 2 2 3 4 2" xfId="2762" xr:uid="{7DC1915F-9318-482A-B6CC-2ED93995291E}"/>
    <cellStyle name="Input 2 2 3 5" xfId="1739" xr:uid="{CF9081A4-03F3-4042-9E5C-0D1E90B0A51E}"/>
    <cellStyle name="Input 2 2 4" xfId="556" xr:uid="{ED885112-233D-4F13-B969-8A9752E24E5E}"/>
    <cellStyle name="Input 2 2 4 2" xfId="1930" xr:uid="{9CD28B21-301F-4626-B1DE-81968C8289BF}"/>
    <cellStyle name="Input 2 2 5" xfId="980" xr:uid="{7F07B347-1058-4001-9AF8-437DA49902B0}"/>
    <cellStyle name="Input 2 2 5 2" xfId="2275" xr:uid="{334C5F06-28B8-48B2-B989-3BD82D0F996B}"/>
    <cellStyle name="Input 2 2 6" xfId="784" xr:uid="{D73B133E-780E-4457-9C98-C5974B52F06E}"/>
    <cellStyle name="Input 2 2 6 2" xfId="2106" xr:uid="{8F5BDB90-15BE-4AA5-A05C-199826BF0C98}"/>
    <cellStyle name="Input 2 3" xfId="69" xr:uid="{00000000-0005-0000-0000-000076000000}"/>
    <cellStyle name="Input 2 3 2" xfId="162" xr:uid="{00000000-0005-0000-0000-000077000000}"/>
    <cellStyle name="Input 2 3 2 2" xfId="340" xr:uid="{00000000-0005-0000-0000-000078000000}"/>
    <cellStyle name="Input 2 3 2 2 2" xfId="827" xr:uid="{FD7A3EBB-06A2-462D-95A1-F73AF2C637BC}"/>
    <cellStyle name="Input 2 3 2 2 2 2" xfId="2137" xr:uid="{94847F14-2CB1-42D4-93A7-8C7DAF641D1A}"/>
    <cellStyle name="Input 2 3 2 2 3" xfId="1215" xr:uid="{2664192D-A4E4-45E3-9212-F70A90FD1F64}"/>
    <cellStyle name="Input 2 3 2 2 3 2" xfId="2510" xr:uid="{CE3303A0-8533-484A-BC88-D7DC219AB931}"/>
    <cellStyle name="Input 2 3 2 2 4" xfId="1468" xr:uid="{49C28B3D-9108-439F-BFEB-72D9744E5D8E}"/>
    <cellStyle name="Input 2 3 2 2 4 2" xfId="2763" xr:uid="{75DCBE1C-4A46-4652-9D04-FA2FB512CC3E}"/>
    <cellStyle name="Input 2 3 2 2 5" xfId="1740" xr:uid="{0354BE22-C7D9-4F20-A2B7-23BE79D0841F}"/>
    <cellStyle name="Input 2 3 2 3" xfId="650" xr:uid="{1338FBE5-64C4-424B-905D-DBEB3C2F6722}"/>
    <cellStyle name="Input 2 3 2 3 2" xfId="2016" xr:uid="{5C255160-DC93-46E2-9EF3-FB4C5C6791CE}"/>
    <cellStyle name="Input 2 3 2 4" xfId="1068" xr:uid="{501972A9-F0DA-42F8-BE09-A3ED687035DA}"/>
    <cellStyle name="Input 2 3 2 4 2" xfId="2363" xr:uid="{C04ECEE2-6895-4382-8926-A99556020E13}"/>
    <cellStyle name="Input 2 3 2 5" xfId="1359" xr:uid="{ECA5A518-BFEE-4695-BF80-B348B31AC4F1}"/>
    <cellStyle name="Input 2 3 2 5 2" xfId="2654" xr:uid="{EE81D3ED-D007-4CCB-92AC-1EA4B6D70ACC}"/>
    <cellStyle name="Input 2 3 2 6" xfId="1633" xr:uid="{11E84623-92B7-418F-8AFF-8A575C7A957B}"/>
    <cellStyle name="Input 2 3 3" xfId="341" xr:uid="{00000000-0005-0000-0000-000079000000}"/>
    <cellStyle name="Input 2 3 3 2" xfId="828" xr:uid="{A263F902-0832-4C28-AC61-5C09805D2FFF}"/>
    <cellStyle name="Input 2 3 3 2 2" xfId="2138" xr:uid="{CEDEA32D-D8E3-41B1-970C-05B4F533D2ED}"/>
    <cellStyle name="Input 2 3 3 3" xfId="1216" xr:uid="{88AE29C4-01E4-4E18-BE35-EBA85BEED70F}"/>
    <cellStyle name="Input 2 3 3 3 2" xfId="2511" xr:uid="{BD682ABF-0544-4F75-A205-E121FA448D92}"/>
    <cellStyle name="Input 2 3 3 4" xfId="1469" xr:uid="{8ADA81D3-FDF1-4457-8182-CE6656F04A9E}"/>
    <cellStyle name="Input 2 3 3 4 2" xfId="2764" xr:uid="{3B6A082E-B4EF-4649-BD34-BD6A22D1749D}"/>
    <cellStyle name="Input 2 3 3 5" xfId="1741" xr:uid="{A3888C74-B64A-4EC3-8AAA-072D65F8805A}"/>
    <cellStyle name="Input 2 3 4" xfId="557" xr:uid="{9FA9EBE0-231F-40C4-A7BA-7D27EEBDF522}"/>
    <cellStyle name="Input 2 3 4 2" xfId="1931" xr:uid="{6E859978-816A-49F7-A88D-1543E26CB42C}"/>
    <cellStyle name="Input 2 3 5" xfId="981" xr:uid="{D0FE4B64-C88E-4CF4-9E03-590EE071D377}"/>
    <cellStyle name="Input 2 3 5 2" xfId="2276" xr:uid="{BDA7BA2C-C894-40E3-8FBC-6176820CC567}"/>
    <cellStyle name="Input 2 3 6" xfId="518" xr:uid="{C5C7260E-F55F-469F-9618-520D89C2079A}"/>
    <cellStyle name="Input 2 3 6 2" xfId="1894" xr:uid="{357CAAC7-7AB0-4DCC-8D0D-F8AF67CFAC21}"/>
    <cellStyle name="Input 2 4" xfId="70" xr:uid="{00000000-0005-0000-0000-00007A000000}"/>
    <cellStyle name="Input 2 4 2" xfId="163" xr:uid="{00000000-0005-0000-0000-00007B000000}"/>
    <cellStyle name="Input 2 4 2 2" xfId="342" xr:uid="{00000000-0005-0000-0000-00007C000000}"/>
    <cellStyle name="Input 2 4 2 2 2" xfId="829" xr:uid="{56328B91-E1F6-483F-BA44-6F8DA097FF8A}"/>
    <cellStyle name="Input 2 4 2 2 2 2" xfId="2139" xr:uid="{3CDEB5BA-C335-45B4-87C4-BB7322CFAA5E}"/>
    <cellStyle name="Input 2 4 2 2 3" xfId="1217" xr:uid="{14997C0C-6E9E-463E-99A4-7C5F803CC35C}"/>
    <cellStyle name="Input 2 4 2 2 3 2" xfId="2512" xr:uid="{EA10703B-F33A-409C-A642-C0C10C11E013}"/>
    <cellStyle name="Input 2 4 2 2 4" xfId="1470" xr:uid="{FD762CC5-E080-4E9D-9026-2D94D7FB57E6}"/>
    <cellStyle name="Input 2 4 2 2 4 2" xfId="2765" xr:uid="{0F7B6E41-1EE4-407C-B427-D69531F572A7}"/>
    <cellStyle name="Input 2 4 2 2 5" xfId="1742" xr:uid="{B31741DD-5B2B-4964-8989-2F65339A2F7F}"/>
    <cellStyle name="Input 2 4 2 3" xfId="651" xr:uid="{F8894CED-C69A-4B67-88B3-A06E28B40DDA}"/>
    <cellStyle name="Input 2 4 2 3 2" xfId="2017" xr:uid="{BB7AF443-8FEF-49A4-AAB3-3E1BF1D4719E}"/>
    <cellStyle name="Input 2 4 2 4" xfId="1069" xr:uid="{87352FB2-A9DC-41EE-A213-FAF87D9D50B2}"/>
    <cellStyle name="Input 2 4 2 4 2" xfId="2364" xr:uid="{939EC46F-1BD2-48BA-856D-E5A441363207}"/>
    <cellStyle name="Input 2 4 2 5" xfId="1360" xr:uid="{06677EF3-88D4-4B3C-8046-FD118E8134F2}"/>
    <cellStyle name="Input 2 4 2 5 2" xfId="2655" xr:uid="{FDE74128-2D0A-4646-B95B-5EF0BC4E58AA}"/>
    <cellStyle name="Input 2 4 2 6" xfId="1634" xr:uid="{1B9E695C-00F5-4743-B7EC-5D4608D1180C}"/>
    <cellStyle name="Input 2 4 3" xfId="343" xr:uid="{00000000-0005-0000-0000-00007D000000}"/>
    <cellStyle name="Input 2 4 3 2" xfId="830" xr:uid="{05F37A2A-D982-4E2D-97CB-3C5B16B133CD}"/>
    <cellStyle name="Input 2 4 3 2 2" xfId="2140" xr:uid="{4833B16E-F9FB-4EA1-B7A5-DDEFC11486C7}"/>
    <cellStyle name="Input 2 4 3 3" xfId="1218" xr:uid="{F6EEA97D-F301-47A6-BCBE-22B0E6383EE2}"/>
    <cellStyle name="Input 2 4 3 3 2" xfId="2513" xr:uid="{28DCC010-33E8-4F75-922F-9EEEED88DCEB}"/>
    <cellStyle name="Input 2 4 3 4" xfId="1471" xr:uid="{76AD5617-CCD9-4859-AB6C-3BF7F0097689}"/>
    <cellStyle name="Input 2 4 3 4 2" xfId="2766" xr:uid="{12517056-BEBA-403A-80F4-8CA8E2E10922}"/>
    <cellStyle name="Input 2 4 3 5" xfId="1743" xr:uid="{DA477E92-6CFE-4094-A571-DE7A87C54D18}"/>
    <cellStyle name="Input 2 4 4" xfId="558" xr:uid="{90D7C170-419A-4F62-A57F-033E8EE2D32E}"/>
    <cellStyle name="Input 2 4 4 2" xfId="1932" xr:uid="{B71F5C08-1551-409C-80F9-3200A32B3622}"/>
    <cellStyle name="Input 2 4 5" xfId="982" xr:uid="{8EB89629-7768-437F-8B95-1BB06B1F3B1B}"/>
    <cellStyle name="Input 2 4 5 2" xfId="2277" xr:uid="{C0A63865-3155-4915-9B75-CF06CD934DEB}"/>
    <cellStyle name="Input 2 4 6" xfId="519" xr:uid="{CB53BD94-7D1C-47D8-BBC2-6521ED047A59}"/>
    <cellStyle name="Input 2 4 6 2" xfId="1895" xr:uid="{9080810A-00C6-4EF7-BEF1-217EEF6ACD1C}"/>
    <cellStyle name="Input 2 5" xfId="71" xr:uid="{00000000-0005-0000-0000-00007E000000}"/>
    <cellStyle name="Input 2 5 2" xfId="164" xr:uid="{00000000-0005-0000-0000-00007F000000}"/>
    <cellStyle name="Input 2 5 2 2" xfId="344" xr:uid="{00000000-0005-0000-0000-000080000000}"/>
    <cellStyle name="Input 2 5 2 2 2" xfId="831" xr:uid="{CFF18B36-2E98-416A-9503-F52CF5464F71}"/>
    <cellStyle name="Input 2 5 2 2 2 2" xfId="2141" xr:uid="{8AFA592D-ED4E-468E-AE87-BD64D5857E0F}"/>
    <cellStyle name="Input 2 5 2 2 3" xfId="1219" xr:uid="{34A892E0-36FA-43AD-B12D-08C907B572B1}"/>
    <cellStyle name="Input 2 5 2 2 3 2" xfId="2514" xr:uid="{4F646803-4276-46A4-9B88-DBFCB502B8CC}"/>
    <cellStyle name="Input 2 5 2 2 4" xfId="1472" xr:uid="{DBDCB431-1C38-44F0-86B9-E19E6640A2F1}"/>
    <cellStyle name="Input 2 5 2 2 4 2" xfId="2767" xr:uid="{7C44BB47-C5D1-434A-9CA9-042006148177}"/>
    <cellStyle name="Input 2 5 2 2 5" xfId="1744" xr:uid="{68F29137-7243-4E5A-9B93-9E286CF4F094}"/>
    <cellStyle name="Input 2 5 2 3" xfId="652" xr:uid="{AEF743E4-4DB9-4E53-B7CF-532744685CA3}"/>
    <cellStyle name="Input 2 5 2 3 2" xfId="2018" xr:uid="{2A08D666-E497-45D1-BB46-B7ED20D5F95A}"/>
    <cellStyle name="Input 2 5 2 4" xfId="1070" xr:uid="{80F42986-6656-487C-BF8D-607EEE4D5050}"/>
    <cellStyle name="Input 2 5 2 4 2" xfId="2365" xr:uid="{74DD846A-F62F-4C92-B88B-C4ED242320FC}"/>
    <cellStyle name="Input 2 5 2 5" xfId="1361" xr:uid="{8B549F8A-CF57-4B88-B0E4-A42BE088F347}"/>
    <cellStyle name="Input 2 5 2 5 2" xfId="2656" xr:uid="{2E1890B5-0888-4446-B2C8-B349D4D934AD}"/>
    <cellStyle name="Input 2 5 2 6" xfId="1635" xr:uid="{6E4DDE72-F5C4-4CD1-8DFE-55AF44A15AE7}"/>
    <cellStyle name="Input 2 5 3" xfId="345" xr:uid="{00000000-0005-0000-0000-000081000000}"/>
    <cellStyle name="Input 2 5 3 2" xfId="832" xr:uid="{21D63D7A-656B-434D-9C56-2375F168EB12}"/>
    <cellStyle name="Input 2 5 3 2 2" xfId="2142" xr:uid="{1CFB4397-C453-4580-B8B8-C1FDFFB0A09F}"/>
    <cellStyle name="Input 2 5 3 3" xfId="1220" xr:uid="{49289F08-94A3-47D0-89EC-913AEDC93C56}"/>
    <cellStyle name="Input 2 5 3 3 2" xfId="2515" xr:uid="{7789FD9D-509D-4B78-9FF6-A6721ABFCD8E}"/>
    <cellStyle name="Input 2 5 3 4" xfId="1473" xr:uid="{6A5C53A8-26F9-4BFC-B268-E69241EC6BF6}"/>
    <cellStyle name="Input 2 5 3 4 2" xfId="2768" xr:uid="{A6685BA8-A974-4C59-81B2-CEC5E06A25A9}"/>
    <cellStyle name="Input 2 5 3 5" xfId="1745" xr:uid="{D48A4016-1F5D-4D7A-8A2F-1D5A000F0492}"/>
    <cellStyle name="Input 2 5 4" xfId="559" xr:uid="{075B1E3F-1932-47BD-9BCA-2DC8FADAE996}"/>
    <cellStyle name="Input 2 5 4 2" xfId="1933" xr:uid="{A5E161C2-9C01-4272-9C2B-C949EB587963}"/>
    <cellStyle name="Input 2 5 5" xfId="983" xr:uid="{1CA33296-1A44-4BE7-A234-77D64578E440}"/>
    <cellStyle name="Input 2 5 5 2" xfId="2278" xr:uid="{9D2BAC85-F13F-487B-AF55-330DBAA55BDA}"/>
    <cellStyle name="Input 2 5 6" xfId="1159" xr:uid="{32E9581D-76DD-4F02-9B39-7966390B94BE}"/>
    <cellStyle name="Input 2 5 6 2" xfId="2454" xr:uid="{679843B5-1FD2-4E43-AD61-49BAB9A72BCE}"/>
    <cellStyle name="Input 2 6" xfId="72" xr:uid="{00000000-0005-0000-0000-000082000000}"/>
    <cellStyle name="Input 2 6 2" xfId="165" xr:uid="{00000000-0005-0000-0000-000083000000}"/>
    <cellStyle name="Input 2 6 2 2" xfId="346" xr:uid="{00000000-0005-0000-0000-000084000000}"/>
    <cellStyle name="Input 2 6 2 2 2" xfId="833" xr:uid="{43891161-2927-4F64-8B29-0D541C6D6091}"/>
    <cellStyle name="Input 2 6 2 2 2 2" xfId="2143" xr:uid="{1322F866-5513-49BA-B4BE-81B01BFFA0E4}"/>
    <cellStyle name="Input 2 6 2 2 3" xfId="1221" xr:uid="{F81EF8BE-9261-43B1-AB0F-20186DC3952E}"/>
    <cellStyle name="Input 2 6 2 2 3 2" xfId="2516" xr:uid="{E01857CB-0BBC-4FEE-A7A8-8A9C122E3B6A}"/>
    <cellStyle name="Input 2 6 2 2 4" xfId="1474" xr:uid="{B2AE21A5-C56F-463D-9F02-5BFBE6CBDA12}"/>
    <cellStyle name="Input 2 6 2 2 4 2" xfId="2769" xr:uid="{53488523-478D-49A1-B56D-F70C3E323CD0}"/>
    <cellStyle name="Input 2 6 2 2 5" xfId="1746" xr:uid="{07214C12-CD80-4299-8508-D71DB67EBA28}"/>
    <cellStyle name="Input 2 6 2 3" xfId="653" xr:uid="{9A5F32A7-09C2-4D8E-8A6E-E30F105FCCF2}"/>
    <cellStyle name="Input 2 6 2 3 2" xfId="2019" xr:uid="{DB78E121-EC73-4200-8D81-5029942FE7B2}"/>
    <cellStyle name="Input 2 6 2 4" xfId="1071" xr:uid="{850F41F2-9B34-41B4-9953-B4E09D83F9C7}"/>
    <cellStyle name="Input 2 6 2 4 2" xfId="2366" xr:uid="{DC1070CC-C255-4957-B35A-0133B0F0AA09}"/>
    <cellStyle name="Input 2 6 2 5" xfId="1362" xr:uid="{2CA45DB0-E7B7-4D80-B22A-87AE8DEBC4C3}"/>
    <cellStyle name="Input 2 6 2 5 2" xfId="2657" xr:uid="{33E93EA9-EDF2-41DB-98D1-F50A9FD00886}"/>
    <cellStyle name="Input 2 6 2 6" xfId="1636" xr:uid="{DB05801A-771B-48F3-A03D-475CE861F02C}"/>
    <cellStyle name="Input 2 6 3" xfId="347" xr:uid="{00000000-0005-0000-0000-000085000000}"/>
    <cellStyle name="Input 2 6 3 2" xfId="834" xr:uid="{338548CF-9A3D-4054-885B-0B1CE1C59391}"/>
    <cellStyle name="Input 2 6 3 2 2" xfId="2144" xr:uid="{C6F4ED5F-B40C-44EB-AC3F-7F6868CEF53F}"/>
    <cellStyle name="Input 2 6 3 3" xfId="1222" xr:uid="{E6A122AA-0FC6-4752-964E-D48C5C2D3EE2}"/>
    <cellStyle name="Input 2 6 3 3 2" xfId="2517" xr:uid="{5E63D312-77BC-4922-A416-CD05EB609359}"/>
    <cellStyle name="Input 2 6 3 4" xfId="1475" xr:uid="{776FE3CB-09A3-4E82-B71C-748F58945286}"/>
    <cellStyle name="Input 2 6 3 4 2" xfId="2770" xr:uid="{746D94F6-0D10-4E47-87AA-5EB98282A0E4}"/>
    <cellStyle name="Input 2 6 3 5" xfId="1747" xr:uid="{A34E2158-4F9E-4C85-A4E7-08FA109EC0E6}"/>
    <cellStyle name="Input 2 6 4" xfId="560" xr:uid="{0696D62A-2A86-45BF-BACC-17DE73F98833}"/>
    <cellStyle name="Input 2 6 4 2" xfId="1934" xr:uid="{1324392F-47E1-4BDE-9DAC-697E93E4E3E1}"/>
    <cellStyle name="Input 2 6 5" xfId="984" xr:uid="{539CA67B-4121-4ADA-A0ED-9BB6C1F86CB3}"/>
    <cellStyle name="Input 2 6 5 2" xfId="2279" xr:uid="{07DDFAF8-9FFD-44D1-9017-6E60AA5BF6F6}"/>
    <cellStyle name="Input 2 6 6" xfId="769" xr:uid="{C525AE6A-00A4-4DD1-A360-2C525C2CE4FE}"/>
    <cellStyle name="Input 2 6 6 2" xfId="2095" xr:uid="{DA89603E-3482-42BF-8D14-A4E4B6ED2268}"/>
    <cellStyle name="Input 2 7" xfId="73" xr:uid="{00000000-0005-0000-0000-000086000000}"/>
    <cellStyle name="Input 2 7 2" xfId="166" xr:uid="{00000000-0005-0000-0000-000087000000}"/>
    <cellStyle name="Input 2 7 2 2" xfId="348" xr:uid="{00000000-0005-0000-0000-000088000000}"/>
    <cellStyle name="Input 2 7 2 2 2" xfId="835" xr:uid="{A3B24D9E-C8F5-4F31-9D23-D4EE2F11F071}"/>
    <cellStyle name="Input 2 7 2 2 2 2" xfId="2145" xr:uid="{9479490A-2110-4732-BF62-44534B9CD3FD}"/>
    <cellStyle name="Input 2 7 2 2 3" xfId="1223" xr:uid="{3DFF9A83-DF86-4AF2-A4E2-AFC4A71BADDA}"/>
    <cellStyle name="Input 2 7 2 2 3 2" xfId="2518" xr:uid="{67FB33DD-9FF4-409F-9F9A-E91C4CAB5A92}"/>
    <cellStyle name="Input 2 7 2 2 4" xfId="1476" xr:uid="{4231FEFD-D283-4ABD-B327-51325F4174CB}"/>
    <cellStyle name="Input 2 7 2 2 4 2" xfId="2771" xr:uid="{5A342349-F834-4759-BBC4-A32607DF9658}"/>
    <cellStyle name="Input 2 7 2 2 5" xfId="1748" xr:uid="{7F4FB42B-5F00-4F59-957A-FCF673190129}"/>
    <cellStyle name="Input 2 7 2 3" xfId="654" xr:uid="{E24B10E5-9AD0-445D-B923-57C4BCCE77D9}"/>
    <cellStyle name="Input 2 7 2 3 2" xfId="2020" xr:uid="{90C0EF5E-1B2E-4CAB-AA8D-A0FDC3987DC2}"/>
    <cellStyle name="Input 2 7 2 4" xfId="1072" xr:uid="{CD1212BB-B90F-44B0-92B7-504F6789A0CB}"/>
    <cellStyle name="Input 2 7 2 4 2" xfId="2367" xr:uid="{EC8009B4-5789-4800-B057-79D641B13CFE}"/>
    <cellStyle name="Input 2 7 2 5" xfId="1363" xr:uid="{26D24DF4-2682-41D7-B962-F49155B29B1F}"/>
    <cellStyle name="Input 2 7 2 5 2" xfId="2658" xr:uid="{CAACB904-8E7F-4AB5-A0E6-5237DBAFD397}"/>
    <cellStyle name="Input 2 7 2 6" xfId="1637" xr:uid="{E4B76132-5F6F-4645-AF44-9A9DD3BFD149}"/>
    <cellStyle name="Input 2 7 3" xfId="349" xr:uid="{00000000-0005-0000-0000-000089000000}"/>
    <cellStyle name="Input 2 7 3 2" xfId="836" xr:uid="{C2684F41-4E14-4B87-BC96-01E59DA0E4C3}"/>
    <cellStyle name="Input 2 7 3 2 2" xfId="2146" xr:uid="{3674BF59-3806-4970-A1A4-87F195525D2E}"/>
    <cellStyle name="Input 2 7 3 3" xfId="1224" xr:uid="{9B33D06E-EC32-4576-BFC1-5A806023EA2F}"/>
    <cellStyle name="Input 2 7 3 3 2" xfId="2519" xr:uid="{A4507254-08CD-466A-A507-D10C7BD4AFAF}"/>
    <cellStyle name="Input 2 7 3 4" xfId="1477" xr:uid="{69A34EA9-1DAD-4D11-8B2C-88C856899C68}"/>
    <cellStyle name="Input 2 7 3 4 2" xfId="2772" xr:uid="{548B748B-BC71-4703-A342-60AA5F7C15F2}"/>
    <cellStyle name="Input 2 7 3 5" xfId="1749" xr:uid="{F44E0D79-1AEE-4497-ABF8-2FC8FAF9EC5A}"/>
    <cellStyle name="Input 2 7 4" xfId="561" xr:uid="{7D1951B1-96B2-46AB-B3BA-D8400A43D0F7}"/>
    <cellStyle name="Input 2 7 4 2" xfId="1935" xr:uid="{0F523CDE-E7F4-4DD6-91BD-BEF44F20EBAA}"/>
    <cellStyle name="Input 2 7 5" xfId="985" xr:uid="{336C714D-8C29-4C59-AD0D-CC813F10118C}"/>
    <cellStyle name="Input 2 7 5 2" xfId="2280" xr:uid="{E0D6A253-E074-4D6F-93BA-E3A4D9AAA050}"/>
    <cellStyle name="Input 2 7 6" xfId="521" xr:uid="{FE10F50B-57EF-479D-BF5D-EBE031EFA0DE}"/>
    <cellStyle name="Input 2 7 6 2" xfId="1897" xr:uid="{E38C4640-73F5-4C00-AD03-C0BB5960C0E9}"/>
    <cellStyle name="Input 2 8" xfId="74" xr:uid="{00000000-0005-0000-0000-00008A000000}"/>
    <cellStyle name="Input 2 8 2" xfId="167" xr:uid="{00000000-0005-0000-0000-00008B000000}"/>
    <cellStyle name="Input 2 8 2 2" xfId="350" xr:uid="{00000000-0005-0000-0000-00008C000000}"/>
    <cellStyle name="Input 2 8 2 2 2" xfId="837" xr:uid="{686C3BCB-9D6F-4330-97DB-BE907C273E4C}"/>
    <cellStyle name="Input 2 8 2 2 2 2" xfId="2147" xr:uid="{6A9A9E7E-4C34-46D5-AEFE-EE42EBD96E3E}"/>
    <cellStyle name="Input 2 8 2 2 3" xfId="1225" xr:uid="{8389CBCE-D15B-4015-8F73-3B641CEE453A}"/>
    <cellStyle name="Input 2 8 2 2 3 2" xfId="2520" xr:uid="{7925ACB4-B080-4443-8670-BA3A691E37D0}"/>
    <cellStyle name="Input 2 8 2 2 4" xfId="1478" xr:uid="{89F8F3D1-8829-45BA-AE31-9AFCA1EEBFE6}"/>
    <cellStyle name="Input 2 8 2 2 4 2" xfId="2773" xr:uid="{502F885A-389E-4105-AA55-963133780521}"/>
    <cellStyle name="Input 2 8 2 2 5" xfId="1750" xr:uid="{2F885D11-6C05-4148-B3B9-35C51B7D0C9F}"/>
    <cellStyle name="Input 2 8 2 3" xfId="655" xr:uid="{A0041670-E1FD-400A-A118-9ABB256987CC}"/>
    <cellStyle name="Input 2 8 2 3 2" xfId="2021" xr:uid="{E8D5E988-4F47-4620-9BFA-9CD37380B415}"/>
    <cellStyle name="Input 2 8 2 4" xfId="1073" xr:uid="{C7023DB6-AA6F-4670-8C07-BDCC0D166CF3}"/>
    <cellStyle name="Input 2 8 2 4 2" xfId="2368" xr:uid="{F47A3F4F-191B-4FED-8530-990E0FE5958E}"/>
    <cellStyle name="Input 2 8 2 5" xfId="1364" xr:uid="{02517A9A-35D0-4750-A0FC-705FCB54C859}"/>
    <cellStyle name="Input 2 8 2 5 2" xfId="2659" xr:uid="{C541BEC2-1F2E-455F-AC54-B46BD02840C3}"/>
    <cellStyle name="Input 2 8 2 6" xfId="1638" xr:uid="{CB88C08C-07A0-4825-B056-D48239AFA089}"/>
    <cellStyle name="Input 2 8 3" xfId="351" xr:uid="{00000000-0005-0000-0000-00008D000000}"/>
    <cellStyle name="Input 2 8 3 2" xfId="838" xr:uid="{05713EEF-AA72-4FDF-BADD-F77AF7805B58}"/>
    <cellStyle name="Input 2 8 3 2 2" xfId="2148" xr:uid="{10F029FB-6963-4590-B302-597CEB7F3F6F}"/>
    <cellStyle name="Input 2 8 3 3" xfId="1226" xr:uid="{EBF07487-CB66-4E48-9FA9-5FE6CA70B13F}"/>
    <cellStyle name="Input 2 8 3 3 2" xfId="2521" xr:uid="{21CFA4B4-F569-4CE8-906D-B2ADFA6724B6}"/>
    <cellStyle name="Input 2 8 3 4" xfId="1479" xr:uid="{4C7A0F94-D874-4DB4-B786-EF4721D570E4}"/>
    <cellStyle name="Input 2 8 3 4 2" xfId="2774" xr:uid="{F5B23FC6-CA4E-4210-B6CC-5360921FEE4A}"/>
    <cellStyle name="Input 2 8 3 5" xfId="1751" xr:uid="{4C3AABCB-5D47-4003-B3DC-F7F44D9BE3C4}"/>
    <cellStyle name="Input 2 8 4" xfId="562" xr:uid="{43476AA3-7F78-4B2A-A36F-E1B28F2A80D4}"/>
    <cellStyle name="Input 2 8 4 2" xfId="1936" xr:uid="{DA171828-5D7A-4158-8075-E832A4890607}"/>
    <cellStyle name="Input 2 8 5" xfId="986" xr:uid="{AD1485EE-2A1B-450E-B9B2-C7DBC0B390BE}"/>
    <cellStyle name="Input 2 8 5 2" xfId="2281" xr:uid="{4A6F4EDA-1438-4146-9896-53DF9F6DBCA1}"/>
    <cellStyle name="Input 2 8 6" xfId="522" xr:uid="{FA0AEA13-8304-4536-8DE7-DED96673D8E9}"/>
    <cellStyle name="Input 2 8 6 2" xfId="1898" xr:uid="{9E5CA2E0-8A46-4C5C-A98D-C4A4A8235EEB}"/>
    <cellStyle name="Input 2 9" xfId="145" xr:uid="{00000000-0005-0000-0000-00008E000000}"/>
    <cellStyle name="Input 2 9 2" xfId="352" xr:uid="{00000000-0005-0000-0000-00008F000000}"/>
    <cellStyle name="Input 2 9 2 2" xfId="839" xr:uid="{2A5F04C4-3426-4B48-B1EB-C74A528160F0}"/>
    <cellStyle name="Input 2 9 2 2 2" xfId="2149" xr:uid="{0CED1210-2C0B-4FE2-A08D-5160295AEE2C}"/>
    <cellStyle name="Input 2 9 2 3" xfId="1227" xr:uid="{098490BB-C389-47D7-B7CF-88585029BA0A}"/>
    <cellStyle name="Input 2 9 2 3 2" xfId="2522" xr:uid="{C78BDF70-6EB4-48DC-8AA6-E707FBC65533}"/>
    <cellStyle name="Input 2 9 2 4" xfId="1480" xr:uid="{7C28BA78-7869-4B12-8A8C-C3D541CEB2DD}"/>
    <cellStyle name="Input 2 9 2 4 2" xfId="2775" xr:uid="{4B35E687-E4DE-409C-9354-1E239486C7F8}"/>
    <cellStyle name="Input 2 9 2 5" xfId="1752" xr:uid="{5B7EAD84-A303-4E7D-AC9B-15C9D696A50E}"/>
    <cellStyle name="Input 2 9 3" xfId="633" xr:uid="{479961A2-FF96-480E-9D3E-1E887E48337B}"/>
    <cellStyle name="Input 2 9 3 2" xfId="2001" xr:uid="{E6D753FF-1D33-47D3-9A81-BFCAABBB146B}"/>
    <cellStyle name="Input 2 9 4" xfId="1053" xr:uid="{29ECB5F7-D36E-4205-B549-2E082D4A0146}"/>
    <cellStyle name="Input 2 9 4 2" xfId="2348" xr:uid="{3ACEAFC8-8B72-4954-9906-B1578E1AFFAB}"/>
    <cellStyle name="Input 2 9 5" xfId="745" xr:uid="{222D6C2A-4A87-4F91-A3D5-B5F53280BF9D}"/>
    <cellStyle name="Input 2 9 5 2" xfId="2091" xr:uid="{617BA814-201E-4ED6-B935-3A8B5559BA3B}"/>
    <cellStyle name="Input 2 9 6" xfId="1618" xr:uid="{E0A26C3B-8E2C-4D3E-A315-330ED5920CBD}"/>
    <cellStyle name="Linked Cell 2" xfId="41" xr:uid="{00000000-0005-0000-0000-000090000000}"/>
    <cellStyle name="Neutral 2" xfId="42" xr:uid="{00000000-0005-0000-0000-000091000000}"/>
    <cellStyle name="Normal" xfId="0" builtinId="0"/>
    <cellStyle name="Normal 10" xfId="256" xr:uid="{00000000-0005-0000-0000-000093000000}"/>
    <cellStyle name="Normal 10 2" xfId="353" xr:uid="{00000000-0005-0000-0000-000094000000}"/>
    <cellStyle name="Normal 10 2 2" xfId="840" xr:uid="{E353ACD0-DD81-4316-89E7-1A50CBC0E02E}"/>
    <cellStyle name="Normal 10 3" xfId="743" xr:uid="{8DDAC681-C284-4883-94ED-51050F78DDDE}"/>
    <cellStyle name="Normal 11" xfId="257" xr:uid="{00000000-0005-0000-0000-000095000000}"/>
    <cellStyle name="Normal 11 2" xfId="354" xr:uid="{00000000-0005-0000-0000-000096000000}"/>
    <cellStyle name="Normal 11 2 2" xfId="841" xr:uid="{7B37966F-895F-4E25-BD2A-39A071DE2858}"/>
    <cellStyle name="Normal 11 3" xfId="744" xr:uid="{AB8E39CC-BCAB-44C0-A38A-2D09768DCD39}"/>
    <cellStyle name="Normal 12" xfId="307" xr:uid="{00000000-0005-0000-0000-000097000000}"/>
    <cellStyle name="Normal 12 2" xfId="794" xr:uid="{8B9C9988-0203-4A91-B148-A84FF2F27DB5}"/>
    <cellStyle name="Normal 13" xfId="487" xr:uid="{688F029B-776B-4787-8965-A7159EF297E7}"/>
    <cellStyle name="Normal 13 2" xfId="1871" xr:uid="{3E512336-1CD3-4D59-94E5-FD63EC40B76D}"/>
    <cellStyle name="Normal 14" xfId="2896" xr:uid="{AAEE1306-C150-4E11-9C7A-A4E6BB587C56}"/>
    <cellStyle name="Normal 15" xfId="2903" xr:uid="{7084AF4D-4A13-4429-AEAE-52C493D630C2}"/>
    <cellStyle name="Normal 16" xfId="258" xr:uid="{00000000-0005-0000-0000-000098000000}"/>
    <cellStyle name="Normal 2" xfId="4" xr:uid="{00000000-0005-0000-0000-000099000000}"/>
    <cellStyle name="Normal 2 2" xfId="54" xr:uid="{00000000-0005-0000-0000-00009A000000}"/>
    <cellStyle name="Normal 2 2 2" xfId="125" xr:uid="{00000000-0005-0000-0000-00009B000000}"/>
    <cellStyle name="Normal 2 2 2 2" xfId="217" xr:uid="{00000000-0005-0000-0000-00009C000000}"/>
    <cellStyle name="Normal 2 2 2 2 2" xfId="259" xr:uid="{00000000-0005-0000-0000-00009D000000}"/>
    <cellStyle name="Normal 2 2 2 2 2 2" xfId="746" xr:uid="{CDCFD1D7-9EEC-4220-B42C-E7C499CEAFE8}"/>
    <cellStyle name="Normal 2 2 2 2 3" xfId="705" xr:uid="{8F033AE3-8748-4130-B818-BE76771A2968}"/>
    <cellStyle name="Normal 2 2 2 3" xfId="260" xr:uid="{00000000-0005-0000-0000-00009E000000}"/>
    <cellStyle name="Normal 2 2 2 3 2" xfId="747" xr:uid="{C918FD41-4859-49E5-83E9-5E1B0E7EA62B}"/>
    <cellStyle name="Normal 2 2 2 4" xfId="613" xr:uid="{3259304A-7D76-4F37-8250-EF0FB08AEC48}"/>
    <cellStyle name="Normal 2 2 3" xfId="153" xr:uid="{00000000-0005-0000-0000-00009F000000}"/>
    <cellStyle name="Normal 2 2 3 2" xfId="261" xr:uid="{00000000-0005-0000-0000-0000A0000000}"/>
    <cellStyle name="Normal 2 2 3 2 2" xfId="748" xr:uid="{95296587-8800-43CE-862B-1801FA89010F}"/>
    <cellStyle name="Normal 2 2 3 3" xfId="641" xr:uid="{1A4361F1-AB5B-4F97-B094-76BD5666020A}"/>
    <cellStyle name="Normal 2 2 4" xfId="262" xr:uid="{00000000-0005-0000-0000-0000A1000000}"/>
    <cellStyle name="Normal 2 2 5" xfId="263" xr:uid="{00000000-0005-0000-0000-0000A2000000}"/>
    <cellStyle name="Normal 2 2 5 2" xfId="750" xr:uid="{579E6888-492E-4280-9648-AF143E9D0475}"/>
    <cellStyle name="Normal 2 2 6" xfId="490" xr:uid="{49E66ABE-2DD2-4C72-B7B9-3D04910B2963}"/>
    <cellStyle name="Normal 2 2 6 2" xfId="1874" xr:uid="{E4F3C23E-2469-45A3-82B0-1D7E98C2F623}"/>
    <cellStyle name="Normal 2 2 7" xfId="545" xr:uid="{756B0DF2-D122-4174-BEE6-B0ACE1624A79}"/>
    <cellStyle name="Normal 2 3" xfId="120" xr:uid="{00000000-0005-0000-0000-0000A3000000}"/>
    <cellStyle name="Normal 2 3 2" xfId="212" xr:uid="{00000000-0005-0000-0000-0000A4000000}"/>
    <cellStyle name="Normal 2 3 2 2" xfId="264" xr:uid="{00000000-0005-0000-0000-0000A5000000}"/>
    <cellStyle name="Normal 2 3 2 2 2" xfId="751" xr:uid="{B1BF46AF-1E9C-4994-A819-D4ABD3EB5716}"/>
    <cellStyle name="Normal 2 3 2 3" xfId="700" xr:uid="{22675986-25F9-4069-8C92-44E4552C2E28}"/>
    <cellStyle name="Normal 2 3 3" xfId="265" xr:uid="{00000000-0005-0000-0000-0000A6000000}"/>
    <cellStyle name="Normal 2 3 3 2" xfId="752" xr:uid="{3BE3A6AE-6104-44E5-8E22-106A9ED2519D}"/>
    <cellStyle name="Normal 2 3 4" xfId="608" xr:uid="{CFB29CDC-BCC6-4A5C-9DDD-FC7B50A0E1E6}"/>
    <cellStyle name="Normal 2 4" xfId="142" xr:uid="{00000000-0005-0000-0000-0000A7000000}"/>
    <cellStyle name="Normal 2 4 2" xfId="266" xr:uid="{00000000-0005-0000-0000-0000A8000000}"/>
    <cellStyle name="Normal 2 4 2 2" xfId="753" xr:uid="{A64E963D-8293-4359-9608-F60670ECB39D}"/>
    <cellStyle name="Normal 2 4 3" xfId="630" xr:uid="{890B3983-DA28-4701-8FCD-280215CD17F4}"/>
    <cellStyle name="Normal 2 5" xfId="234" xr:uid="{00000000-0005-0000-0000-0000A9000000}"/>
    <cellStyle name="Normal 2 5 2" xfId="355" xr:uid="{00000000-0005-0000-0000-0000AA000000}"/>
    <cellStyle name="Normal 2 5 2 2" xfId="842" xr:uid="{C82757B8-D61C-41DC-A9BA-2D36106DFF2A}"/>
    <cellStyle name="Normal 2 5 3" xfId="722" xr:uid="{32CFDB79-17A0-451C-BC8F-33FB9C3BB188}"/>
    <cellStyle name="Normal 2 6" xfId="267" xr:uid="{00000000-0005-0000-0000-0000AB000000}"/>
    <cellStyle name="Normal 2 6 2" xfId="356" xr:uid="{00000000-0005-0000-0000-0000AC000000}"/>
    <cellStyle name="Normal 2 6 2 2" xfId="843" xr:uid="{9D912899-1CEF-4479-BD44-5BF72B246E55}"/>
    <cellStyle name="Normal 2 6 3" xfId="754" xr:uid="{864B6778-57F2-42C7-A9BF-8CDF4BEF379A}"/>
    <cellStyle name="Normal 2 7" xfId="268" xr:uid="{00000000-0005-0000-0000-0000AD000000}"/>
    <cellStyle name="Normal 2 7 2" xfId="310" xr:uid="{00000000-0005-0000-0000-0000AE000000}"/>
    <cellStyle name="Normal 2 7 3" xfId="755" xr:uid="{FFF785FD-84B7-4343-8C16-63D75E42F58B}"/>
    <cellStyle name="Normal 2 8" xfId="308" xr:uid="{00000000-0005-0000-0000-0000AF000000}"/>
    <cellStyle name="Normal 2 8 2" xfId="795" xr:uid="{D9FA816C-7147-42C0-A7EA-A66247804D3C}"/>
    <cellStyle name="Normal 2 9" xfId="504" xr:uid="{96660238-243A-45BF-9C7D-70E993531314}"/>
    <cellStyle name="Normal 3" xfId="43" xr:uid="{00000000-0005-0000-0000-0000B0000000}"/>
    <cellStyle name="Normal 3 2" xfId="269" xr:uid="{00000000-0005-0000-0000-0000B1000000}"/>
    <cellStyle name="Normal 3 2 2" xfId="270" xr:uid="{00000000-0005-0000-0000-0000B2000000}"/>
    <cellStyle name="Normal 3 2 2 2" xfId="357" xr:uid="{00000000-0005-0000-0000-0000B3000000}"/>
    <cellStyle name="Normal 3 2 2 2 2" xfId="844" xr:uid="{599023E9-1B33-4B82-9BCD-015D0274480D}"/>
    <cellStyle name="Normal 3 2 2 3" xfId="757" xr:uid="{F38C0862-0A05-4EB4-A6CF-CE156C25448B}"/>
    <cellStyle name="Normal 3 2 3" xfId="271" xr:uid="{00000000-0005-0000-0000-0000B4000000}"/>
    <cellStyle name="Normal 3 2 3 2" xfId="358" xr:uid="{00000000-0005-0000-0000-0000B5000000}"/>
    <cellStyle name="Normal 3 2 3 2 2" xfId="845" xr:uid="{FD44CEF1-2536-4235-A6DD-06037F462845}"/>
    <cellStyle name="Normal 3 2 3 3" xfId="758" xr:uid="{68B727AC-1EA8-4CF8-8D68-FDDD95636FDF}"/>
    <cellStyle name="Normal 3 2 4" xfId="359" xr:uid="{00000000-0005-0000-0000-0000B6000000}"/>
    <cellStyle name="Normal 3 2 4 2" xfId="846" xr:uid="{F3035D5C-FE2B-43AE-A1CD-9591288B9455}"/>
    <cellStyle name="Normal 3 2 5" xfId="756" xr:uid="{A70708C6-E530-4C3C-B25B-3E38E015480D}"/>
    <cellStyle name="Normal 4" xfId="44" xr:uid="{00000000-0005-0000-0000-0000B7000000}"/>
    <cellStyle name="Normal 4 2" xfId="272" xr:uid="{00000000-0005-0000-0000-0000B8000000}"/>
    <cellStyle name="Normal 5" xfId="53" xr:uid="{00000000-0005-0000-0000-0000B9000000}"/>
    <cellStyle name="Normal 5 2" xfId="55" xr:uid="{00000000-0005-0000-0000-0000BA000000}"/>
    <cellStyle name="Normal 5 3" xfId="124" xr:uid="{00000000-0005-0000-0000-0000BB000000}"/>
    <cellStyle name="Normal 5 3 2" xfId="216" xr:uid="{00000000-0005-0000-0000-0000BC000000}"/>
    <cellStyle name="Normal 5 3 2 2" xfId="273" xr:uid="{00000000-0005-0000-0000-0000BD000000}"/>
    <cellStyle name="Normal 5 3 2 2 2" xfId="760" xr:uid="{CA0212E2-D683-492A-BB67-82944B7288C8}"/>
    <cellStyle name="Normal 5 3 2 3" xfId="704" xr:uid="{FDE0ACBA-A223-4718-9290-FCCAB0633FF2}"/>
    <cellStyle name="Normal 5 3 3" xfId="274" xr:uid="{00000000-0005-0000-0000-0000BE000000}"/>
    <cellStyle name="Normal 5 3 3 2" xfId="761" xr:uid="{C76ED756-04E4-4215-89ED-45E3EDF1F714}"/>
    <cellStyle name="Normal 5 3 4" xfId="612" xr:uid="{B00EB755-54FC-4A4C-8959-6314B6B0F1B9}"/>
    <cellStyle name="Normal 5 4" xfId="152" xr:uid="{00000000-0005-0000-0000-0000BF000000}"/>
    <cellStyle name="Normal 5 4 2" xfId="275" xr:uid="{00000000-0005-0000-0000-0000C0000000}"/>
    <cellStyle name="Normal 5 4 2 2" xfId="762" xr:uid="{BD0DCB91-7184-42CF-8C61-2CA6E9F49883}"/>
    <cellStyle name="Normal 5 4 3" xfId="640" xr:uid="{DAB183DE-F6A2-43C2-8B25-98C2C2F7AFC9}"/>
    <cellStyle name="Normal 5 5" xfId="276" xr:uid="{00000000-0005-0000-0000-0000C1000000}"/>
    <cellStyle name="Normal 5 5 2" xfId="763" xr:uid="{E07A77DF-6258-45FA-808E-12851CBE9C7B}"/>
    <cellStyle name="Normal 5 6" xfId="544" xr:uid="{127FD97D-07C5-4C6C-94E6-73CCC82F3EB1}"/>
    <cellStyle name="Normal 6" xfId="277" xr:uid="{00000000-0005-0000-0000-0000C2000000}"/>
    <cellStyle name="Normal 6 2" xfId="360" xr:uid="{00000000-0005-0000-0000-0000C3000000}"/>
    <cellStyle name="Normal 6 2 2" xfId="847" xr:uid="{7FB56872-72D5-49F9-983C-EC429DC21EC3}"/>
    <cellStyle name="Normal 6 3" xfId="764" xr:uid="{FBF988F3-A423-4C48-A8CC-E6DB700AE06D}"/>
    <cellStyle name="Normal 7" xfId="278" xr:uid="{00000000-0005-0000-0000-0000C4000000}"/>
    <cellStyle name="Normal 8" xfId="279" xr:uid="{00000000-0005-0000-0000-0000C5000000}"/>
    <cellStyle name="Normal 8 2" xfId="280" xr:uid="{00000000-0005-0000-0000-0000C6000000}"/>
    <cellStyle name="Normal 8 2 2" xfId="361" xr:uid="{00000000-0005-0000-0000-0000C7000000}"/>
    <cellStyle name="Normal 8 2 2 2" xfId="848" xr:uid="{229FFF0A-C413-4A03-A255-DC8D42FF0A4F}"/>
    <cellStyle name="Normal 8 2 3" xfId="767" xr:uid="{98EA3056-81A0-45B8-9B78-8DA2C72A9DC6}"/>
    <cellStyle name="Normal 8 3" xfId="281" xr:uid="{00000000-0005-0000-0000-0000C8000000}"/>
    <cellStyle name="Normal 8 3 2" xfId="362" xr:uid="{00000000-0005-0000-0000-0000C9000000}"/>
    <cellStyle name="Normal 8 3 2 2" xfId="849" xr:uid="{0C471536-DE7E-4101-B539-D196A211BC69}"/>
    <cellStyle name="Normal 8 3 3" xfId="768" xr:uid="{01ACB30C-65EF-4A5C-A863-549581D48452}"/>
    <cellStyle name="Normal 8 4" xfId="363" xr:uid="{00000000-0005-0000-0000-0000CA000000}"/>
    <cellStyle name="Normal 8 4 2" xfId="850" xr:uid="{615AF963-6DCA-4CD3-81A0-00DB103D6B8E}"/>
    <cellStyle name="Normal 8 5" xfId="766" xr:uid="{D497A986-27D7-4B44-A261-A0E87AB967B6}"/>
    <cellStyle name="Normal 9" xfId="282" xr:uid="{00000000-0005-0000-0000-0000CB000000}"/>
    <cellStyle name="Note 2" xfId="45" xr:uid="{00000000-0005-0000-0000-0000CC000000}"/>
    <cellStyle name="Note 2 10" xfId="364" xr:uid="{00000000-0005-0000-0000-0000CD000000}"/>
    <cellStyle name="Note 2 10 2" xfId="851" xr:uid="{D909F67C-C4A5-4967-9464-A815245649FB}"/>
    <cellStyle name="Note 2 10 2 2" xfId="2150" xr:uid="{A6681CEB-D5FF-42E8-BF77-9D6597C88CBD}"/>
    <cellStyle name="Note 2 10 3" xfId="1230" xr:uid="{5DAE3BA4-44C7-4437-B096-669B3A6C968B}"/>
    <cellStyle name="Note 2 10 3 2" xfId="2525" xr:uid="{8A3D94D9-3D6F-4E9A-8885-357BB2D318B1}"/>
    <cellStyle name="Note 2 10 4" xfId="1481" xr:uid="{40034821-CD48-4C93-823D-EA0D7F8A315A}"/>
    <cellStyle name="Note 2 10 4 2" xfId="2776" xr:uid="{0AF12DE8-D3AF-48A9-B675-804D5A69ADC7}"/>
    <cellStyle name="Note 2 10 5" xfId="1753" xr:uid="{98057862-40CD-4F5F-9528-EDC05DA57E27}"/>
    <cellStyle name="Note 2 11" xfId="537" xr:uid="{4B74C477-740F-4951-9F77-382FB459E6AB}"/>
    <cellStyle name="Note 2 11 2" xfId="1913" xr:uid="{820ABC48-834D-4CAB-8914-836805CCECE6}"/>
    <cellStyle name="Note 2 12" xfId="517" xr:uid="{43E1417B-D83C-483A-A17B-483C27309011}"/>
    <cellStyle name="Note 2 12 2" xfId="1893" xr:uid="{C96AADE4-70C5-4EB9-B970-96FD88DBA275}"/>
    <cellStyle name="Note 2 13" xfId="1229" xr:uid="{86084FD6-ECFA-4ADF-9E74-A70C196C73D4}"/>
    <cellStyle name="Note 2 13 2" xfId="2524" xr:uid="{135BB858-DB69-4FB8-90C4-7DBBE12771F6}"/>
    <cellStyle name="Note 2 2" xfId="75" xr:uid="{00000000-0005-0000-0000-0000CE000000}"/>
    <cellStyle name="Note 2 2 2" xfId="168" xr:uid="{00000000-0005-0000-0000-0000CF000000}"/>
    <cellStyle name="Note 2 2 2 2" xfId="365" xr:uid="{00000000-0005-0000-0000-0000D0000000}"/>
    <cellStyle name="Note 2 2 2 2 2" xfId="852" xr:uid="{50E36AB5-5D03-4F61-9343-7EE65BA5B962}"/>
    <cellStyle name="Note 2 2 2 2 2 2" xfId="2151" xr:uid="{59FD8AA3-1623-4A25-B702-A2CC2E620C15}"/>
    <cellStyle name="Note 2 2 2 2 3" xfId="1231" xr:uid="{1DBDD929-0263-4118-A55E-9CE7D81214E2}"/>
    <cellStyle name="Note 2 2 2 2 3 2" xfId="2526" xr:uid="{F14890B2-E34F-443F-959D-6624A3AB2244}"/>
    <cellStyle name="Note 2 2 2 2 4" xfId="1482" xr:uid="{99036628-8A3E-4872-8D69-C374EC484E59}"/>
    <cellStyle name="Note 2 2 2 2 4 2" xfId="2777" xr:uid="{220F171A-FAF0-4ACD-AD9D-8925F4BE8603}"/>
    <cellStyle name="Note 2 2 2 2 5" xfId="1754" xr:uid="{BFEAE544-C0DF-4688-A116-3A67E58876FC}"/>
    <cellStyle name="Note 2 2 2 3" xfId="656" xr:uid="{27BE9D45-B092-4467-BC25-5F0B18531129}"/>
    <cellStyle name="Note 2 2 2 3 2" xfId="2022" xr:uid="{41FDC937-3540-4B03-A6DC-C666C693D278}"/>
    <cellStyle name="Note 2 2 2 4" xfId="1074" xr:uid="{8CA25CBD-1BEC-4232-9C63-ABE7E20D4A69}"/>
    <cellStyle name="Note 2 2 2 4 2" xfId="2369" xr:uid="{550990F8-19E6-4FC4-A092-F60B6AAF7961}"/>
    <cellStyle name="Note 2 2 2 5" xfId="1365" xr:uid="{712820C7-E635-4934-B739-6FC2D33F7020}"/>
    <cellStyle name="Note 2 2 2 5 2" xfId="2660" xr:uid="{0817F1D1-DE98-4D88-A6B8-BE6DD642AB61}"/>
    <cellStyle name="Note 2 2 2 6" xfId="1639" xr:uid="{BAD5626A-249D-468C-8131-2C91B0470734}"/>
    <cellStyle name="Note 2 2 3" xfId="366" xr:uid="{00000000-0005-0000-0000-0000D1000000}"/>
    <cellStyle name="Note 2 2 3 2" xfId="853" xr:uid="{1871CC03-8F0C-4696-A98C-0A5902688D49}"/>
    <cellStyle name="Note 2 2 3 2 2" xfId="2152" xr:uid="{E60EC4DA-3D03-4BB6-B64E-5308D3210161}"/>
    <cellStyle name="Note 2 2 3 3" xfId="1232" xr:uid="{FC90B6DE-87B5-4C55-BCE2-C2E0ADA73346}"/>
    <cellStyle name="Note 2 2 3 3 2" xfId="2527" xr:uid="{4D9D98E7-0E46-4021-931F-34D6485CADEF}"/>
    <cellStyle name="Note 2 2 3 4" xfId="1483" xr:uid="{13BE5112-21F0-4841-A5ED-59522A02C8F7}"/>
    <cellStyle name="Note 2 2 3 4 2" xfId="2778" xr:uid="{BAA5877A-BCD4-4501-AAFD-C6DC00DBD98C}"/>
    <cellStyle name="Note 2 2 3 5" xfId="1755" xr:uid="{20754F33-F419-4C2B-8089-F9188FC84675}"/>
    <cellStyle name="Note 2 2 4" xfId="563" xr:uid="{02D2EEAB-A35A-4CD4-B8C0-A770B2570069}"/>
    <cellStyle name="Note 2 2 4 2" xfId="1937" xr:uid="{47126285-AA14-468F-A75B-B3E2B647FCFC}"/>
    <cellStyle name="Note 2 2 5" xfId="987" xr:uid="{B5915207-202E-444F-8F86-7B9AD7E5651A}"/>
    <cellStyle name="Note 2 2 5 2" xfId="2282" xr:uid="{9021B3D9-3285-407E-8357-6862941140F4}"/>
    <cellStyle name="Note 2 2 6" xfId="979" xr:uid="{C6CF110E-8EBE-41EC-AE13-5E64F9280BB4}"/>
    <cellStyle name="Note 2 2 6 2" xfId="2274" xr:uid="{CD8938D6-E2ED-480F-AA9E-7564EA07EA23}"/>
    <cellStyle name="Note 2 3" xfId="76" xr:uid="{00000000-0005-0000-0000-0000D2000000}"/>
    <cellStyle name="Note 2 3 2" xfId="169" xr:uid="{00000000-0005-0000-0000-0000D3000000}"/>
    <cellStyle name="Note 2 3 2 2" xfId="367" xr:uid="{00000000-0005-0000-0000-0000D4000000}"/>
    <cellStyle name="Note 2 3 2 2 2" xfId="854" xr:uid="{B6A7ACA2-6AE8-4D88-9084-C5D9D54AD117}"/>
    <cellStyle name="Note 2 3 2 2 2 2" xfId="2153" xr:uid="{8B44DAA5-D634-4E51-A0CE-1C5640692002}"/>
    <cellStyle name="Note 2 3 2 2 3" xfId="1233" xr:uid="{512335B6-CB17-46BB-8550-4A38C0B8A437}"/>
    <cellStyle name="Note 2 3 2 2 3 2" xfId="2528" xr:uid="{0CF05A71-3A95-49C8-9981-1918953E7089}"/>
    <cellStyle name="Note 2 3 2 2 4" xfId="1484" xr:uid="{4D9531D7-89AD-4152-BF28-B5AA5E722D0D}"/>
    <cellStyle name="Note 2 3 2 2 4 2" xfId="2779" xr:uid="{37F699A6-5835-42B9-822C-0CFDDD58AB80}"/>
    <cellStyle name="Note 2 3 2 2 5" xfId="1756" xr:uid="{C3C733FB-F9A3-4279-9B1D-A1CD91129539}"/>
    <cellStyle name="Note 2 3 2 3" xfId="657" xr:uid="{EC05CA7C-6108-4649-93BF-FA3A3883414E}"/>
    <cellStyle name="Note 2 3 2 3 2" xfId="2023" xr:uid="{D7CCA768-DD8B-403A-A556-06996B0A0B20}"/>
    <cellStyle name="Note 2 3 2 4" xfId="1075" xr:uid="{53359F86-6AF8-4573-8022-A87E6C11D295}"/>
    <cellStyle name="Note 2 3 2 4 2" xfId="2370" xr:uid="{7F1A0D67-C74C-4094-A9CA-835A8A8C866D}"/>
    <cellStyle name="Note 2 3 2 5" xfId="1366" xr:uid="{F881A985-CCAE-4F4D-BF00-37A52301EC78}"/>
    <cellStyle name="Note 2 3 2 5 2" xfId="2661" xr:uid="{4449D1FB-4622-4EAB-BA28-FF0692C656C1}"/>
    <cellStyle name="Note 2 3 2 6" xfId="1640" xr:uid="{4EF94FAA-0799-44B9-A9C1-2346BA6E5C30}"/>
    <cellStyle name="Note 2 3 3" xfId="368" xr:uid="{00000000-0005-0000-0000-0000D5000000}"/>
    <cellStyle name="Note 2 3 3 2" xfId="855" xr:uid="{8FADA5E0-B1A8-4865-914C-7F93EA4DCD06}"/>
    <cellStyle name="Note 2 3 3 2 2" xfId="2154" xr:uid="{3CEF98F4-743A-40FE-A4C3-0FD949AF8254}"/>
    <cellStyle name="Note 2 3 3 3" xfId="1234" xr:uid="{310AE5C5-02D7-4E62-B967-E213241910F3}"/>
    <cellStyle name="Note 2 3 3 3 2" xfId="2529" xr:uid="{A8BDB35D-8AB3-408F-95A0-D6AD11661E31}"/>
    <cellStyle name="Note 2 3 3 4" xfId="1485" xr:uid="{2F19768E-4CAD-44B4-BD4A-7F2D4842B3C1}"/>
    <cellStyle name="Note 2 3 3 4 2" xfId="2780" xr:uid="{3CF11E6B-0F93-4AAD-826E-86B71C24D248}"/>
    <cellStyle name="Note 2 3 3 5" xfId="1757" xr:uid="{69A12FE4-D387-4201-A6AF-8784EE6C76EB}"/>
    <cellStyle name="Note 2 3 4" xfId="564" xr:uid="{DBF06DA6-4FF0-46A1-8897-49788068A279}"/>
    <cellStyle name="Note 2 3 4 2" xfId="1938" xr:uid="{AC39E230-80CC-41AA-A7B3-C715FB0320A0}"/>
    <cellStyle name="Note 2 3 5" xfId="988" xr:uid="{DB9185F1-5907-41FF-96CF-740131612B03}"/>
    <cellStyle name="Note 2 3 5 2" xfId="2283" xr:uid="{E3B92EE4-DA10-4087-AD36-571C1A193E2B}"/>
    <cellStyle name="Note 2 3 6" xfId="523" xr:uid="{B6067039-C135-413D-BB69-F8F01B5289A0}"/>
    <cellStyle name="Note 2 3 6 2" xfId="1899" xr:uid="{CF227181-05FC-4238-A5CD-A431838BDAC3}"/>
    <cellStyle name="Note 2 4" xfId="77" xr:uid="{00000000-0005-0000-0000-0000D6000000}"/>
    <cellStyle name="Note 2 4 2" xfId="170" xr:uid="{00000000-0005-0000-0000-0000D7000000}"/>
    <cellStyle name="Note 2 4 2 2" xfId="369" xr:uid="{00000000-0005-0000-0000-0000D8000000}"/>
    <cellStyle name="Note 2 4 2 2 2" xfId="856" xr:uid="{9CAA2280-469C-49FA-9553-486FADA2E9B3}"/>
    <cellStyle name="Note 2 4 2 2 2 2" xfId="2155" xr:uid="{B158BD0C-C00A-4D4C-848C-28872DD640FA}"/>
    <cellStyle name="Note 2 4 2 2 3" xfId="1235" xr:uid="{DEA19A2E-726B-491B-A3BF-5678A30377AB}"/>
    <cellStyle name="Note 2 4 2 2 3 2" xfId="2530" xr:uid="{72A2444D-F335-42A9-98C4-DE6639361FFA}"/>
    <cellStyle name="Note 2 4 2 2 4" xfId="1486" xr:uid="{7170164D-36F5-4EB5-AB08-EDEE5A72C8B1}"/>
    <cellStyle name="Note 2 4 2 2 4 2" xfId="2781" xr:uid="{20012C93-7AC7-48DE-9D6F-AEA8ECD10DD8}"/>
    <cellStyle name="Note 2 4 2 2 5" xfId="1758" xr:uid="{EA5CA3CE-3A66-4BC7-9A74-5A7CA428413E}"/>
    <cellStyle name="Note 2 4 2 3" xfId="658" xr:uid="{1EBC5282-0B5D-4972-9D89-6FBFDC5E4058}"/>
    <cellStyle name="Note 2 4 2 3 2" xfId="2024" xr:uid="{A1D91AB4-BC5B-447F-BC04-808587C3722F}"/>
    <cellStyle name="Note 2 4 2 4" xfId="1076" xr:uid="{441F1CB0-C0F1-4A81-98FF-4AD65554BB85}"/>
    <cellStyle name="Note 2 4 2 4 2" xfId="2371" xr:uid="{9592E2C1-3552-4D82-8414-085D90EEDC28}"/>
    <cellStyle name="Note 2 4 2 5" xfId="1367" xr:uid="{32C080DB-A636-49C7-A936-698310AD9FA8}"/>
    <cellStyle name="Note 2 4 2 5 2" xfId="2662" xr:uid="{7A51DFED-6E60-41FF-913B-771CF4D9BD96}"/>
    <cellStyle name="Note 2 4 2 6" xfId="1641" xr:uid="{63B1A540-248C-45CE-8151-73C0F4D4841C}"/>
    <cellStyle name="Note 2 4 3" xfId="370" xr:uid="{00000000-0005-0000-0000-0000D9000000}"/>
    <cellStyle name="Note 2 4 3 2" xfId="857" xr:uid="{8081188E-CE84-4606-87C8-A23D5A777BEA}"/>
    <cellStyle name="Note 2 4 3 2 2" xfId="2156" xr:uid="{C1CC14D9-10E9-4380-86AE-1D48CAB8DD1E}"/>
    <cellStyle name="Note 2 4 3 3" xfId="1236" xr:uid="{A2CB80F5-7C8C-4901-9805-14BD604BD1D6}"/>
    <cellStyle name="Note 2 4 3 3 2" xfId="2531" xr:uid="{020B19BF-77F3-4825-A58E-737FC1A0F48E}"/>
    <cellStyle name="Note 2 4 3 4" xfId="1487" xr:uid="{91674C95-C1F2-4434-9497-E835CC1B93F2}"/>
    <cellStyle name="Note 2 4 3 4 2" xfId="2782" xr:uid="{9F40054D-5EB6-48FE-85AE-6E0C920835DB}"/>
    <cellStyle name="Note 2 4 3 5" xfId="1759" xr:uid="{91109799-E43F-4B8A-8F0F-506523E293B6}"/>
    <cellStyle name="Note 2 4 4" xfId="565" xr:uid="{B447A521-EEB2-4F65-8780-BD8C3E382C17}"/>
    <cellStyle name="Note 2 4 4 2" xfId="1939" xr:uid="{A5E870A8-4627-4242-891E-AEC52EC52FA9}"/>
    <cellStyle name="Note 2 4 5" xfId="989" xr:uid="{B9862F7F-2919-402D-A89D-FA00B76C8DF7}"/>
    <cellStyle name="Note 2 4 5 2" xfId="2284" xr:uid="{AF782B5F-542D-4F67-AD6D-FB022A46EC42}"/>
    <cellStyle name="Note 2 4 6" xfId="783" xr:uid="{60F25BA0-6A23-4171-A4D2-A0C3C6D0DEDC}"/>
    <cellStyle name="Note 2 4 6 2" xfId="2105" xr:uid="{C14EA3A2-AEA0-418B-AB0B-A4310A4A1A21}"/>
    <cellStyle name="Note 2 5" xfId="78" xr:uid="{00000000-0005-0000-0000-0000DA000000}"/>
    <cellStyle name="Note 2 5 2" xfId="171" xr:uid="{00000000-0005-0000-0000-0000DB000000}"/>
    <cellStyle name="Note 2 5 2 2" xfId="371" xr:uid="{00000000-0005-0000-0000-0000DC000000}"/>
    <cellStyle name="Note 2 5 2 2 2" xfId="858" xr:uid="{978CA24C-8E38-4864-837B-54F1269F713B}"/>
    <cellStyle name="Note 2 5 2 2 2 2" xfId="2157" xr:uid="{A989544E-BDB3-4C05-B022-54C881A764EE}"/>
    <cellStyle name="Note 2 5 2 2 3" xfId="1237" xr:uid="{3B2BB3A1-8B35-43E3-A066-9D7C0393569B}"/>
    <cellStyle name="Note 2 5 2 2 3 2" xfId="2532" xr:uid="{5432F2DD-50B3-45D7-90E3-F8F2D75A597A}"/>
    <cellStyle name="Note 2 5 2 2 4" xfId="1488" xr:uid="{5CB45154-CF81-4BD9-921C-39DF767C3E97}"/>
    <cellStyle name="Note 2 5 2 2 4 2" xfId="2783" xr:uid="{DD90CAD2-96D7-4C4F-8F79-0ECD956C720D}"/>
    <cellStyle name="Note 2 5 2 2 5" xfId="1760" xr:uid="{C44B584D-E31A-462F-818A-F1D900DF7415}"/>
    <cellStyle name="Note 2 5 2 3" xfId="659" xr:uid="{9580F261-3FB7-4FF7-BAAF-ECE4B2932BF1}"/>
    <cellStyle name="Note 2 5 2 3 2" xfId="2025" xr:uid="{E5CDB2F7-F5AC-4031-B3CF-5DE95064A5BC}"/>
    <cellStyle name="Note 2 5 2 4" xfId="1077" xr:uid="{81ACA467-6917-4568-923C-C8E2BE11C4F2}"/>
    <cellStyle name="Note 2 5 2 4 2" xfId="2372" xr:uid="{B9C05B61-50AE-4997-9B0D-A5DCDA2BD04A}"/>
    <cellStyle name="Note 2 5 2 5" xfId="1368" xr:uid="{8C5E9AC1-3C40-4ECE-8EB2-299D3D2B7C7A}"/>
    <cellStyle name="Note 2 5 2 5 2" xfId="2663" xr:uid="{39F88741-FAB2-4B29-B056-C42936426074}"/>
    <cellStyle name="Note 2 5 2 6" xfId="1642" xr:uid="{A75E9B54-5761-4F84-9769-1822171FDA5D}"/>
    <cellStyle name="Note 2 5 3" xfId="372" xr:uid="{00000000-0005-0000-0000-0000DD000000}"/>
    <cellStyle name="Note 2 5 3 2" xfId="859" xr:uid="{B016B318-7D95-48E4-A16B-EF6BEA961BBC}"/>
    <cellStyle name="Note 2 5 3 2 2" xfId="2158" xr:uid="{D2B160FB-25C8-4229-BC85-F9CDF478AB7F}"/>
    <cellStyle name="Note 2 5 3 3" xfId="1238" xr:uid="{98453EA8-D9A0-425D-B98D-8603E30450D3}"/>
    <cellStyle name="Note 2 5 3 3 2" xfId="2533" xr:uid="{2E0AD8DE-33D3-4515-AAA1-F7AD2F9F06EB}"/>
    <cellStyle name="Note 2 5 3 4" xfId="1489" xr:uid="{A85BB76D-7A19-4F1F-8AE5-00EC1716E58E}"/>
    <cellStyle name="Note 2 5 3 4 2" xfId="2784" xr:uid="{659568B9-934E-478A-829F-778FD1709E3E}"/>
    <cellStyle name="Note 2 5 3 5" xfId="1761" xr:uid="{17923E14-2ACA-46FE-A82C-567D109545D1}"/>
    <cellStyle name="Note 2 5 4" xfId="566" xr:uid="{26D72281-5097-4E1C-9C68-BFDC0F1DFE87}"/>
    <cellStyle name="Note 2 5 4 2" xfId="1940" xr:uid="{8DC6F4E4-8C0A-4FD0-8D92-E8D9F436CC5C}"/>
    <cellStyle name="Note 2 5 5" xfId="990" xr:uid="{5B277D5C-937D-4601-9DA8-291B8EB7ADA4}"/>
    <cellStyle name="Note 2 5 5 2" xfId="2285" xr:uid="{4226CE88-97E5-4500-A488-7982944DBE8E}"/>
    <cellStyle name="Note 2 5 6" xfId="978" xr:uid="{49DFA0A1-9F08-4CAA-ACCB-CAF58FCAB375}"/>
    <cellStyle name="Note 2 5 6 2" xfId="2273" xr:uid="{6C724548-44AF-43F1-8EF1-392A7A6945BF}"/>
    <cellStyle name="Note 2 6" xfId="79" xr:uid="{00000000-0005-0000-0000-0000DE000000}"/>
    <cellStyle name="Note 2 6 2" xfId="172" xr:uid="{00000000-0005-0000-0000-0000DF000000}"/>
    <cellStyle name="Note 2 6 2 2" xfId="373" xr:uid="{00000000-0005-0000-0000-0000E0000000}"/>
    <cellStyle name="Note 2 6 2 2 2" xfId="860" xr:uid="{B69F760A-A39E-44FF-9822-7726E0B0A993}"/>
    <cellStyle name="Note 2 6 2 2 2 2" xfId="2159" xr:uid="{69FD147C-E0FE-4AA2-9C6D-05BB369054C1}"/>
    <cellStyle name="Note 2 6 2 2 3" xfId="1239" xr:uid="{FAD25117-DD12-4F4A-84BE-F5BC2E8F3845}"/>
    <cellStyle name="Note 2 6 2 2 3 2" xfId="2534" xr:uid="{FDD451A4-9D16-4C4F-A039-8D89992AEDBD}"/>
    <cellStyle name="Note 2 6 2 2 4" xfId="1490" xr:uid="{FC7BE365-87C4-4D4F-80A0-3F719A17142C}"/>
    <cellStyle name="Note 2 6 2 2 4 2" xfId="2785" xr:uid="{3486FCFC-1D7F-468B-B866-F8DC322FC22F}"/>
    <cellStyle name="Note 2 6 2 2 5" xfId="1762" xr:uid="{5E0C0203-571A-43F0-AE49-68FC17D72DA1}"/>
    <cellStyle name="Note 2 6 2 3" xfId="660" xr:uid="{2DCDE566-FC64-4274-83D3-F22E6F427D9F}"/>
    <cellStyle name="Note 2 6 2 3 2" xfId="2026" xr:uid="{8BB2102A-9737-4175-B850-4E50116AC1A1}"/>
    <cellStyle name="Note 2 6 2 4" xfId="1078" xr:uid="{27BB4810-3B99-48B9-B2E7-CB927DBD4FC2}"/>
    <cellStyle name="Note 2 6 2 4 2" xfId="2373" xr:uid="{216E2867-1B6B-4288-B8A1-669857398E9A}"/>
    <cellStyle name="Note 2 6 2 5" xfId="1369" xr:uid="{987B9B84-F612-47C6-89F3-35118901B505}"/>
    <cellStyle name="Note 2 6 2 5 2" xfId="2664" xr:uid="{C0335C89-6AC0-475D-99AE-8BDDC61A948D}"/>
    <cellStyle name="Note 2 6 2 6" xfId="1643" xr:uid="{C2DC8080-9331-47BD-A309-41B10056AF64}"/>
    <cellStyle name="Note 2 6 3" xfId="374" xr:uid="{00000000-0005-0000-0000-0000E1000000}"/>
    <cellStyle name="Note 2 6 3 2" xfId="861" xr:uid="{D2379384-E885-4DC9-BDEE-ACE41F76D616}"/>
    <cellStyle name="Note 2 6 3 2 2" xfId="2160" xr:uid="{69FF9404-F195-4CFA-9F89-C238B43EB812}"/>
    <cellStyle name="Note 2 6 3 3" xfId="1240" xr:uid="{D5842A0B-8CD3-4627-8C09-F517DAE7E5E4}"/>
    <cellStyle name="Note 2 6 3 3 2" xfId="2535" xr:uid="{CC4E6E66-86AA-44E2-B1AD-63F5D3DC3C35}"/>
    <cellStyle name="Note 2 6 3 4" xfId="1491" xr:uid="{EEFED939-F7B3-4F3B-86CE-367231BEF9F6}"/>
    <cellStyle name="Note 2 6 3 4 2" xfId="2786" xr:uid="{182965DA-465E-4882-9E70-47BE0020BD4F}"/>
    <cellStyle name="Note 2 6 3 5" xfId="1763" xr:uid="{F9248A2F-1447-4703-9BF3-25EA475BEAD6}"/>
    <cellStyle name="Note 2 6 4" xfId="567" xr:uid="{EA2677DA-8EAC-4D28-9357-C4F8DE1384A9}"/>
    <cellStyle name="Note 2 6 4 2" xfId="1941" xr:uid="{115A7FEA-0B6E-481D-BC22-09627BCDF6CA}"/>
    <cellStyle name="Note 2 6 5" xfId="991" xr:uid="{63302168-62FC-4926-A20A-6C04E23F5479}"/>
    <cellStyle name="Note 2 6 5 2" xfId="2286" xr:uid="{3930ECB4-2ADE-47AD-90E6-31E09F6C16B1}"/>
    <cellStyle name="Note 2 6 6" xfId="524" xr:uid="{DF1D023D-77D3-4AB0-9271-0728A1F492D0}"/>
    <cellStyle name="Note 2 6 6 2" xfId="1900" xr:uid="{7D4BEA0F-9F57-4DBF-890A-0DB01FB2F76F}"/>
    <cellStyle name="Note 2 7" xfId="80" xr:uid="{00000000-0005-0000-0000-0000E2000000}"/>
    <cellStyle name="Note 2 7 2" xfId="173" xr:uid="{00000000-0005-0000-0000-0000E3000000}"/>
    <cellStyle name="Note 2 7 2 2" xfId="375" xr:uid="{00000000-0005-0000-0000-0000E4000000}"/>
    <cellStyle name="Note 2 7 2 2 2" xfId="862" xr:uid="{90D21737-339B-442D-B910-069F58E163CF}"/>
    <cellStyle name="Note 2 7 2 2 2 2" xfId="2161" xr:uid="{6256C15F-80BD-451F-9732-9B64528C547F}"/>
    <cellStyle name="Note 2 7 2 2 3" xfId="1241" xr:uid="{CDF42485-190A-42E5-91A9-0A25E2D53C1D}"/>
    <cellStyle name="Note 2 7 2 2 3 2" xfId="2536" xr:uid="{DD01CDA7-9378-4212-9275-008699238C11}"/>
    <cellStyle name="Note 2 7 2 2 4" xfId="1492" xr:uid="{329305E7-C537-4365-9BC5-4735B612E05C}"/>
    <cellStyle name="Note 2 7 2 2 4 2" xfId="2787" xr:uid="{15D6FDAB-F0B9-495E-A670-A8A21A3900A6}"/>
    <cellStyle name="Note 2 7 2 2 5" xfId="1764" xr:uid="{A12F0220-069B-4BCF-A562-969017000D4F}"/>
    <cellStyle name="Note 2 7 2 3" xfId="661" xr:uid="{06E71C69-C3D0-4F8B-9A2E-9A6D55B4AE04}"/>
    <cellStyle name="Note 2 7 2 3 2" xfId="2027" xr:uid="{60AFE7E5-FC28-486F-A6FE-17721CF8DF58}"/>
    <cellStyle name="Note 2 7 2 4" xfId="1079" xr:uid="{118A2E1E-51AB-4BD9-91DD-F123602E4EF1}"/>
    <cellStyle name="Note 2 7 2 4 2" xfId="2374" xr:uid="{2EF59D1C-8695-45D2-9917-BEEFB2DDA7B3}"/>
    <cellStyle name="Note 2 7 2 5" xfId="1370" xr:uid="{9E88EF14-2ADE-4BBB-BC18-84771DF1CCDE}"/>
    <cellStyle name="Note 2 7 2 5 2" xfId="2665" xr:uid="{5B67860C-24FE-4BDD-AC47-75AF23D69DBC}"/>
    <cellStyle name="Note 2 7 2 6" xfId="1644" xr:uid="{32E31640-5B02-4DF4-9683-C38418A2C3C0}"/>
    <cellStyle name="Note 2 7 3" xfId="376" xr:uid="{00000000-0005-0000-0000-0000E5000000}"/>
    <cellStyle name="Note 2 7 3 2" xfId="863" xr:uid="{1AE45352-207D-4A44-8BED-3453E64DB661}"/>
    <cellStyle name="Note 2 7 3 2 2" xfId="2162" xr:uid="{29680E00-8159-43A7-A194-AF3BAF0C294B}"/>
    <cellStyle name="Note 2 7 3 3" xfId="1242" xr:uid="{0CFAEC70-19B9-4175-BA7A-10AEE0FEC47A}"/>
    <cellStyle name="Note 2 7 3 3 2" xfId="2537" xr:uid="{8ACC87B0-736C-4F14-A292-8789FA76B594}"/>
    <cellStyle name="Note 2 7 3 4" xfId="1493" xr:uid="{5DCA0BC4-0369-43FC-AEF1-0E09A391A43E}"/>
    <cellStyle name="Note 2 7 3 4 2" xfId="2788" xr:uid="{5E98B136-C904-44AD-A865-0ED1F2A84933}"/>
    <cellStyle name="Note 2 7 3 5" xfId="1765" xr:uid="{463CCA14-BC6E-465C-8DA5-544DBF8B473E}"/>
    <cellStyle name="Note 2 7 4" xfId="568" xr:uid="{7568BDCC-F6D0-488C-86E7-5BC02EDF7D03}"/>
    <cellStyle name="Note 2 7 4 2" xfId="1942" xr:uid="{E330111F-9F00-47F9-A68C-48A32556DDEC}"/>
    <cellStyle name="Note 2 7 5" xfId="992" xr:uid="{E643DF2E-71C5-4B55-87BD-7CC576EBD9B7}"/>
    <cellStyle name="Note 2 7 5 2" xfId="2287" xr:uid="{E9982233-0232-467B-959A-E0804324C85D}"/>
    <cellStyle name="Note 2 7 6" xfId="543" xr:uid="{C2651CE5-E647-4D2B-9674-12C13F16732F}"/>
    <cellStyle name="Note 2 7 6 2" xfId="1919" xr:uid="{B0761A9D-A1C4-4C4A-AE52-B28E9B630B00}"/>
    <cellStyle name="Note 2 8" xfId="81" xr:uid="{00000000-0005-0000-0000-0000E6000000}"/>
    <cellStyle name="Note 2 8 2" xfId="174" xr:uid="{00000000-0005-0000-0000-0000E7000000}"/>
    <cellStyle name="Note 2 8 2 2" xfId="377" xr:uid="{00000000-0005-0000-0000-0000E8000000}"/>
    <cellStyle name="Note 2 8 2 2 2" xfId="864" xr:uid="{8ED020F9-3720-4B18-A68F-97BC102F12F8}"/>
    <cellStyle name="Note 2 8 2 2 2 2" xfId="2163" xr:uid="{54C359C3-EBD1-4F70-9E7F-529D86F2239C}"/>
    <cellStyle name="Note 2 8 2 2 3" xfId="1243" xr:uid="{DA9FF160-FD94-4E62-B607-6220D2CA5EAD}"/>
    <cellStyle name="Note 2 8 2 2 3 2" xfId="2538" xr:uid="{EE9CB8FE-695D-4580-8649-60E1405AF0CE}"/>
    <cellStyle name="Note 2 8 2 2 4" xfId="1494" xr:uid="{F7A76B48-9756-434D-B5D7-0A03505B4430}"/>
    <cellStyle name="Note 2 8 2 2 4 2" xfId="2789" xr:uid="{279582B0-95BB-4C51-84BF-A48EFF1201DE}"/>
    <cellStyle name="Note 2 8 2 2 5" xfId="1766" xr:uid="{34D70CF8-CA1B-4284-BECB-12C3232B2EB6}"/>
    <cellStyle name="Note 2 8 2 3" xfId="662" xr:uid="{D26818C5-8894-4A1F-9EF3-3E2ECE691C58}"/>
    <cellStyle name="Note 2 8 2 3 2" xfId="2028" xr:uid="{25757570-7EF1-4784-9D7A-DF8469C1905A}"/>
    <cellStyle name="Note 2 8 2 4" xfId="1080" xr:uid="{D0649FCC-9E74-4389-A361-9B9BE4CE4D78}"/>
    <cellStyle name="Note 2 8 2 4 2" xfId="2375" xr:uid="{9F52E281-EC61-4757-A7D0-722946134F07}"/>
    <cellStyle name="Note 2 8 2 5" xfId="1371" xr:uid="{5CA12B15-B5AD-43AD-99C4-A9C42DD05229}"/>
    <cellStyle name="Note 2 8 2 5 2" xfId="2666" xr:uid="{9B37779F-7350-4B09-9BB6-060E0D3AA1C9}"/>
    <cellStyle name="Note 2 8 2 6" xfId="1645" xr:uid="{C399C471-808A-4396-8ADA-2878817DB4EC}"/>
    <cellStyle name="Note 2 8 3" xfId="378" xr:uid="{00000000-0005-0000-0000-0000E9000000}"/>
    <cellStyle name="Note 2 8 3 2" xfId="865" xr:uid="{195C58F4-ECD6-49D3-B2B9-48FF853D4A16}"/>
    <cellStyle name="Note 2 8 3 2 2" xfId="2164" xr:uid="{84291E13-CC98-46F0-AD5D-5A6DAF02C678}"/>
    <cellStyle name="Note 2 8 3 3" xfId="1244" xr:uid="{F46E3745-46C5-4A66-8563-05DBE5FEA161}"/>
    <cellStyle name="Note 2 8 3 3 2" xfId="2539" xr:uid="{E0FE8E32-DCAC-4940-8BAE-2FD3983E8443}"/>
    <cellStyle name="Note 2 8 3 4" xfId="1495" xr:uid="{511A0211-9E04-4476-A682-1CF2CE0C9B70}"/>
    <cellStyle name="Note 2 8 3 4 2" xfId="2790" xr:uid="{BF9EF36A-ED24-41CF-8F32-C73A227BBB18}"/>
    <cellStyle name="Note 2 8 3 5" xfId="1767" xr:uid="{D4FD3A03-9648-4697-8E44-FD1960F4FDCE}"/>
    <cellStyle name="Note 2 8 4" xfId="569" xr:uid="{1C28D27F-61ED-41DC-9C02-CDE9726EF4D5}"/>
    <cellStyle name="Note 2 8 4 2" xfId="1943" xr:uid="{5E8F1801-6C59-4256-8EE5-403201CCA406}"/>
    <cellStyle name="Note 2 8 5" xfId="993" xr:uid="{2612EA37-06C3-4659-81E6-C8DF43942B6B}"/>
    <cellStyle name="Note 2 8 5 2" xfId="2288" xr:uid="{465FBDB6-22A0-42AB-A3CB-9627C350C3AE}"/>
    <cellStyle name="Note 2 8 6" xfId="1158" xr:uid="{7B13B0EA-9E5A-4258-B8C1-1F46E46A64EB}"/>
    <cellStyle name="Note 2 8 6 2" xfId="2453" xr:uid="{4A66862B-ED5C-4D15-A79B-9B9FB26DAA11}"/>
    <cellStyle name="Note 2 9" xfId="146" xr:uid="{00000000-0005-0000-0000-0000EA000000}"/>
    <cellStyle name="Note 2 9 2" xfId="379" xr:uid="{00000000-0005-0000-0000-0000EB000000}"/>
    <cellStyle name="Note 2 9 2 2" xfId="866" xr:uid="{D33D48B8-4EC9-4C3E-B9C7-4B485CC23A69}"/>
    <cellStyle name="Note 2 9 2 2 2" xfId="2165" xr:uid="{43DC5DAD-018B-492D-921F-91BCE61E7AE8}"/>
    <cellStyle name="Note 2 9 2 3" xfId="1245" xr:uid="{9DAA86D5-069F-4FBC-875A-A43AF2B83AFD}"/>
    <cellStyle name="Note 2 9 2 3 2" xfId="2540" xr:uid="{318F95E4-E40D-4859-BBA6-F2367E8C688B}"/>
    <cellStyle name="Note 2 9 2 4" xfId="1496" xr:uid="{25A6390B-454A-48E8-ADD5-B1DF1FF32F4F}"/>
    <cellStyle name="Note 2 9 2 4 2" xfId="2791" xr:uid="{80C5C779-D296-4668-9F94-E76AA7473800}"/>
    <cellStyle name="Note 2 9 2 5" xfId="1768" xr:uid="{9EF3ECF3-6692-48E4-9C7C-2E6AC7D182BA}"/>
    <cellStyle name="Note 2 9 3" xfId="634" xr:uid="{B25EDEEF-3701-4AA9-AFD6-EE7F5D8A83FB}"/>
    <cellStyle name="Note 2 9 3 2" xfId="2002" xr:uid="{658A1B5D-43E5-4011-A0B6-1CDE3DCF4B0D}"/>
    <cellStyle name="Note 2 9 4" xfId="1054" xr:uid="{5C12C9AF-7A02-4FEB-90C7-3AF5D4856F29}"/>
    <cellStyle name="Note 2 9 4 2" xfId="2349" xr:uid="{2728ABA3-E7EA-480A-A964-D38340F6A10A}"/>
    <cellStyle name="Note 2 9 5" xfId="749" xr:uid="{908DC454-A0FB-490B-BB6F-1E4E71B4B214}"/>
    <cellStyle name="Note 2 9 5 2" xfId="2092" xr:uid="{62030861-2DB9-4E96-AB96-8B08B023FE33}"/>
    <cellStyle name="Note 2 9 6" xfId="1619" xr:uid="{0BCDE489-8FBA-4198-999A-EB458A4C92E4}"/>
    <cellStyle name="Note 3" xfId="46" xr:uid="{00000000-0005-0000-0000-0000EC000000}"/>
    <cellStyle name="Note 3 10" xfId="380" xr:uid="{00000000-0005-0000-0000-0000ED000000}"/>
    <cellStyle name="Note 3 10 2" xfId="867" xr:uid="{2B241C9A-1502-40F3-81F3-F0DDC5557EB7}"/>
    <cellStyle name="Note 3 10 2 2" xfId="2166" xr:uid="{51EEE813-66DC-4957-B3C6-2530A7C2849B}"/>
    <cellStyle name="Note 3 10 3" xfId="1246" xr:uid="{7DD5EB29-9A6C-4386-9A28-8A9FE8C58042}"/>
    <cellStyle name="Note 3 10 3 2" xfId="2541" xr:uid="{495ECA28-B398-426A-A123-3EE5691B70DE}"/>
    <cellStyle name="Note 3 10 4" xfId="1497" xr:uid="{5BECDD90-5177-45A4-8B62-A81AFE4D8A94}"/>
    <cellStyle name="Note 3 10 4 2" xfId="2792" xr:uid="{F9AEE327-38FA-4D8F-806E-BF0012C1E053}"/>
    <cellStyle name="Note 3 10 5" xfId="1769" xr:uid="{10AC8480-8558-4F90-934F-571D7644E051}"/>
    <cellStyle name="Note 3 11" xfId="538" xr:uid="{574763AC-C22C-43D8-828C-540809123086}"/>
    <cellStyle name="Note 3 11 2" xfId="1914" xr:uid="{21E3DE1B-9158-4C78-BE63-7275FC974050}"/>
    <cellStyle name="Note 3 12" xfId="516" xr:uid="{6BD70F47-EF58-4EB3-BF64-D2379595EFC1}"/>
    <cellStyle name="Note 3 12 2" xfId="1892" xr:uid="{1FE9821E-882E-44FC-B76A-762610602425}"/>
    <cellStyle name="Note 3 13" xfId="1139" xr:uid="{F3BDAAD5-BA0E-4F99-A217-DE8F8F3F722C}"/>
    <cellStyle name="Note 3 13 2" xfId="2434" xr:uid="{2EC77285-CCB0-4B44-9D6E-2F1CF7F33EEF}"/>
    <cellStyle name="Note 3 2" xfId="82" xr:uid="{00000000-0005-0000-0000-0000EE000000}"/>
    <cellStyle name="Note 3 2 2" xfId="175" xr:uid="{00000000-0005-0000-0000-0000EF000000}"/>
    <cellStyle name="Note 3 2 2 2" xfId="381" xr:uid="{00000000-0005-0000-0000-0000F0000000}"/>
    <cellStyle name="Note 3 2 2 2 2" xfId="868" xr:uid="{BF1B7B97-6238-4AD1-8CDA-ECE575A4E53C}"/>
    <cellStyle name="Note 3 2 2 2 2 2" xfId="2167" xr:uid="{BBA45CB0-5D94-4A09-B76A-9BF37F8573AA}"/>
    <cellStyle name="Note 3 2 2 2 3" xfId="1247" xr:uid="{37526FA3-B9AD-465D-94C9-6EB3094F9101}"/>
    <cellStyle name="Note 3 2 2 2 3 2" xfId="2542" xr:uid="{C75FEEEA-50ED-41CD-AA90-FD22981D9063}"/>
    <cellStyle name="Note 3 2 2 2 4" xfId="1498" xr:uid="{896DA919-5C84-4904-B1ED-EB4C5DBCC423}"/>
    <cellStyle name="Note 3 2 2 2 4 2" xfId="2793" xr:uid="{3DFA7AC0-60EA-44BE-8F83-93D5E6468D7D}"/>
    <cellStyle name="Note 3 2 2 2 5" xfId="1770" xr:uid="{5AFCEFF6-F63A-4846-A7F2-9B269310EF7F}"/>
    <cellStyle name="Note 3 2 2 3" xfId="663" xr:uid="{A6D20C9C-E6F1-44A1-BDD6-4E8619D2CCAD}"/>
    <cellStyle name="Note 3 2 2 3 2" xfId="2029" xr:uid="{79D64838-DFC2-45CD-8DB1-769A426E7FA9}"/>
    <cellStyle name="Note 3 2 2 4" xfId="1081" xr:uid="{E1B1FE9A-92E9-4C94-963E-345A2F869829}"/>
    <cellStyle name="Note 3 2 2 4 2" xfId="2376" xr:uid="{D20B4BA8-2574-42EB-9AE5-E47278965A71}"/>
    <cellStyle name="Note 3 2 2 5" xfId="1372" xr:uid="{DBD76206-F525-448B-9749-C79B8FF3F86F}"/>
    <cellStyle name="Note 3 2 2 5 2" xfId="2667" xr:uid="{25973B7B-0DD8-47D4-B8BC-4258C9AF5A6A}"/>
    <cellStyle name="Note 3 2 2 6" xfId="1646" xr:uid="{CE269397-0AE8-41FF-B732-53E115460635}"/>
    <cellStyle name="Note 3 2 3" xfId="382" xr:uid="{00000000-0005-0000-0000-0000F1000000}"/>
    <cellStyle name="Note 3 2 3 2" xfId="869" xr:uid="{DDCA5590-8181-49E3-A49A-067184416550}"/>
    <cellStyle name="Note 3 2 3 2 2" xfId="2168" xr:uid="{8F5660FA-F326-4525-9872-0E786E5E4D97}"/>
    <cellStyle name="Note 3 2 3 3" xfId="1248" xr:uid="{549CE429-82C9-4730-8B3D-CC84C2CFC81D}"/>
    <cellStyle name="Note 3 2 3 3 2" xfId="2543" xr:uid="{37D47EC9-6BEA-4187-B869-27808B1296F8}"/>
    <cellStyle name="Note 3 2 3 4" xfId="1499" xr:uid="{DA197740-B54B-4013-B210-01A1725781D8}"/>
    <cellStyle name="Note 3 2 3 4 2" xfId="2794" xr:uid="{22F5023A-7A1F-4456-93BA-6BCD988092E3}"/>
    <cellStyle name="Note 3 2 3 5" xfId="1771" xr:uid="{118AA225-9DCE-4958-9456-24B777306F53}"/>
    <cellStyle name="Note 3 2 4" xfId="570" xr:uid="{42FE9A9C-159E-4D3B-A5D7-B6154FA4D9F8}"/>
    <cellStyle name="Note 3 2 4 2" xfId="1944" xr:uid="{29FA0B91-01BE-4AF0-8A0A-FA036DB58997}"/>
    <cellStyle name="Note 3 2 5" xfId="994" xr:uid="{D44008BB-DFE4-475B-AAD1-FEBCC53A29A9}"/>
    <cellStyle name="Note 3 2 5 2" xfId="2289" xr:uid="{09C1798C-426C-4938-8F81-DD306E400CF7}"/>
    <cellStyle name="Note 3 2 6" xfId="525" xr:uid="{D778119F-970B-47E4-B9AB-D81D9500FDAF}"/>
    <cellStyle name="Note 3 2 6 2" xfId="1901" xr:uid="{4BE58779-C83D-46B4-94D7-B2E7CD2F4823}"/>
    <cellStyle name="Note 3 3" xfId="83" xr:uid="{00000000-0005-0000-0000-0000F2000000}"/>
    <cellStyle name="Note 3 3 2" xfId="176" xr:uid="{00000000-0005-0000-0000-0000F3000000}"/>
    <cellStyle name="Note 3 3 2 2" xfId="383" xr:uid="{00000000-0005-0000-0000-0000F4000000}"/>
    <cellStyle name="Note 3 3 2 2 2" xfId="870" xr:uid="{661BD8BF-01C9-4BDB-AC8F-35AFD5874D80}"/>
    <cellStyle name="Note 3 3 2 2 2 2" xfId="2169" xr:uid="{62376711-BE6C-42F5-922E-16200718B627}"/>
    <cellStyle name="Note 3 3 2 2 3" xfId="1249" xr:uid="{B141B8B0-2C90-41F3-B300-5E480DD59CEE}"/>
    <cellStyle name="Note 3 3 2 2 3 2" xfId="2544" xr:uid="{A8C0722F-57A3-4F0B-A45D-54C1C97E5225}"/>
    <cellStyle name="Note 3 3 2 2 4" xfId="1500" xr:uid="{F6CB258D-EF53-481B-B71C-319F8525CA0B}"/>
    <cellStyle name="Note 3 3 2 2 4 2" xfId="2795" xr:uid="{301DDE84-8418-4AC6-AD3D-428D2936282D}"/>
    <cellStyle name="Note 3 3 2 2 5" xfId="1772" xr:uid="{4A7A69F6-5C8E-439E-A487-2644AF715B12}"/>
    <cellStyle name="Note 3 3 2 3" xfId="664" xr:uid="{567747EA-AFDF-48B7-95B2-DD975C97D59B}"/>
    <cellStyle name="Note 3 3 2 3 2" xfId="2030" xr:uid="{0A5A5678-F973-48C5-8EA8-5B78903EF375}"/>
    <cellStyle name="Note 3 3 2 4" xfId="1082" xr:uid="{717CB2D5-3106-4873-97F4-6A9D9F3DC344}"/>
    <cellStyle name="Note 3 3 2 4 2" xfId="2377" xr:uid="{5E626C6A-88C9-4190-8284-6EA7DC2383AC}"/>
    <cellStyle name="Note 3 3 2 5" xfId="1373" xr:uid="{8334DD76-5AC0-4C2E-A462-6AF0C56C4C3C}"/>
    <cellStyle name="Note 3 3 2 5 2" xfId="2668" xr:uid="{06ABB648-7DB1-411E-9C33-879D8049CD71}"/>
    <cellStyle name="Note 3 3 2 6" xfId="1647" xr:uid="{D97DE36F-9B23-4F4D-A2EB-FF87CEF277CF}"/>
    <cellStyle name="Note 3 3 3" xfId="384" xr:uid="{00000000-0005-0000-0000-0000F5000000}"/>
    <cellStyle name="Note 3 3 3 2" xfId="871" xr:uid="{DD7FE36C-9EBB-4600-86C3-C081021D4ADE}"/>
    <cellStyle name="Note 3 3 3 2 2" xfId="2170" xr:uid="{6B4A61FF-8879-40B2-AA59-41D5608C7FF5}"/>
    <cellStyle name="Note 3 3 3 3" xfId="1250" xr:uid="{0DE948F8-7816-4D49-A1DA-6AB57BBFD685}"/>
    <cellStyle name="Note 3 3 3 3 2" xfId="2545" xr:uid="{36CB030F-FB60-4FB5-901B-60CFAEEA854E}"/>
    <cellStyle name="Note 3 3 3 4" xfId="1501" xr:uid="{0630CF57-128B-4DAF-AA6C-18338DA7AD1A}"/>
    <cellStyle name="Note 3 3 3 4 2" xfId="2796" xr:uid="{E9DD5221-BBD5-4048-B977-7F557388D975}"/>
    <cellStyle name="Note 3 3 3 5" xfId="1773" xr:uid="{528C1E24-084D-4323-A321-D832AF662B54}"/>
    <cellStyle name="Note 3 3 4" xfId="571" xr:uid="{02DBEFE3-0BB5-403E-93F8-9AD2A09511BD}"/>
    <cellStyle name="Note 3 3 4 2" xfId="1945" xr:uid="{555F8984-E35B-4569-839D-C70F7A6328D3}"/>
    <cellStyle name="Note 3 3 5" xfId="995" xr:uid="{27FAAEFA-2399-4F8E-8E76-25AE10AB370F}"/>
    <cellStyle name="Note 3 3 5 2" xfId="2290" xr:uid="{473A686D-145B-4618-82D2-CEC95092E350}"/>
    <cellStyle name="Note 3 3 6" xfId="527" xr:uid="{674478B4-BD26-49ED-9F65-9E9CBCEF488C}"/>
    <cellStyle name="Note 3 3 6 2" xfId="1903" xr:uid="{BBFF86FA-EAB5-403F-B2B1-1465F3A6ABB3}"/>
    <cellStyle name="Note 3 4" xfId="84" xr:uid="{00000000-0005-0000-0000-0000F6000000}"/>
    <cellStyle name="Note 3 4 2" xfId="177" xr:uid="{00000000-0005-0000-0000-0000F7000000}"/>
    <cellStyle name="Note 3 4 2 2" xfId="385" xr:uid="{00000000-0005-0000-0000-0000F8000000}"/>
    <cellStyle name="Note 3 4 2 2 2" xfId="872" xr:uid="{73670CF1-ED33-42FB-BA4A-1BA27366C57E}"/>
    <cellStyle name="Note 3 4 2 2 2 2" xfId="2171" xr:uid="{6B64EB90-987E-4077-9D9D-6F72511A1CCA}"/>
    <cellStyle name="Note 3 4 2 2 3" xfId="1251" xr:uid="{F8DCB92F-B6C3-4DA3-8F4B-DDA337A4A8C0}"/>
    <cellStyle name="Note 3 4 2 2 3 2" xfId="2546" xr:uid="{4A5A4996-E7CC-454F-A6DD-4013329A2BB6}"/>
    <cellStyle name="Note 3 4 2 2 4" xfId="1502" xr:uid="{6E19A2DE-68F3-4F38-90B9-B7990955E28F}"/>
    <cellStyle name="Note 3 4 2 2 4 2" xfId="2797" xr:uid="{3D1F02DC-32FD-4EC5-81D8-3FBF1AF7C3EE}"/>
    <cellStyle name="Note 3 4 2 2 5" xfId="1774" xr:uid="{F91D6EAE-F19C-415F-8EF3-9BCF4B958395}"/>
    <cellStyle name="Note 3 4 2 3" xfId="665" xr:uid="{CFC30457-504D-4A42-BCE3-FEE4ACF3DB3E}"/>
    <cellStyle name="Note 3 4 2 3 2" xfId="2031" xr:uid="{640579F1-E25E-4270-8710-41A5F096C9D5}"/>
    <cellStyle name="Note 3 4 2 4" xfId="1083" xr:uid="{F743FC6F-18DC-4F38-812D-BBA5E7732BFC}"/>
    <cellStyle name="Note 3 4 2 4 2" xfId="2378" xr:uid="{02897248-47E3-458C-8BC3-B763BBAD7824}"/>
    <cellStyle name="Note 3 4 2 5" xfId="1374" xr:uid="{AF467D0D-0928-46F7-8DE4-5EE19B0EAC50}"/>
    <cellStyle name="Note 3 4 2 5 2" xfId="2669" xr:uid="{EC929777-DED6-4222-9CDA-58E3DE64195D}"/>
    <cellStyle name="Note 3 4 2 6" xfId="1648" xr:uid="{C1B2C1FB-DF50-41FD-96E9-E454832BEB0C}"/>
    <cellStyle name="Note 3 4 3" xfId="386" xr:uid="{00000000-0005-0000-0000-0000F9000000}"/>
    <cellStyle name="Note 3 4 3 2" xfId="873" xr:uid="{99733B00-839B-4A7A-8EA8-44C0EA7E4D69}"/>
    <cellStyle name="Note 3 4 3 2 2" xfId="2172" xr:uid="{59EA709A-C7A3-4B94-A776-9DC09250C0B3}"/>
    <cellStyle name="Note 3 4 3 3" xfId="1252" xr:uid="{40B640E1-6A7B-42F1-9225-9F37E0C86CFB}"/>
    <cellStyle name="Note 3 4 3 3 2" xfId="2547" xr:uid="{DF54CA67-FB11-49F6-8FB5-294D41943570}"/>
    <cellStyle name="Note 3 4 3 4" xfId="1503" xr:uid="{872D18CB-3E40-4F5C-B50F-F4183306FD4E}"/>
    <cellStyle name="Note 3 4 3 4 2" xfId="2798" xr:uid="{6CF0912D-FCF0-45F9-9994-080A731F9457}"/>
    <cellStyle name="Note 3 4 3 5" xfId="1775" xr:uid="{CCD677D0-C15B-42E9-AD19-5AAEEB38C05C}"/>
    <cellStyle name="Note 3 4 4" xfId="572" xr:uid="{FCBDADA5-1089-42C7-91C6-2660D63B680A}"/>
    <cellStyle name="Note 3 4 4 2" xfId="1946" xr:uid="{DDD0F836-C26A-41F0-85E5-81532CBF6EE2}"/>
    <cellStyle name="Note 3 4 5" xfId="996" xr:uid="{C06128DA-E37A-4F1E-B95B-E43923A4F0A1}"/>
    <cellStyle name="Note 3 4 5 2" xfId="2291" xr:uid="{A5046273-D215-4464-BCB2-428E49FCF589}"/>
    <cellStyle name="Note 3 4 6" xfId="1210" xr:uid="{A00B219C-7B2A-4C69-95C9-84C35F624362}"/>
    <cellStyle name="Note 3 4 6 2" xfId="2505" xr:uid="{CDE7BF21-9C85-4117-BE7C-50B1CBCE91CA}"/>
    <cellStyle name="Note 3 5" xfId="85" xr:uid="{00000000-0005-0000-0000-0000FA000000}"/>
    <cellStyle name="Note 3 5 2" xfId="178" xr:uid="{00000000-0005-0000-0000-0000FB000000}"/>
    <cellStyle name="Note 3 5 2 2" xfId="387" xr:uid="{00000000-0005-0000-0000-0000FC000000}"/>
    <cellStyle name="Note 3 5 2 2 2" xfId="874" xr:uid="{4A77A693-CAED-4F7D-8D5F-72D53FD6F972}"/>
    <cellStyle name="Note 3 5 2 2 2 2" xfId="2173" xr:uid="{B9421C6B-A957-424A-95D1-FFB844F351F3}"/>
    <cellStyle name="Note 3 5 2 2 3" xfId="1253" xr:uid="{1F6E11DD-D91D-4A43-9065-0CB325E07FE9}"/>
    <cellStyle name="Note 3 5 2 2 3 2" xfId="2548" xr:uid="{127F49B4-13F3-4208-83FE-AC3472C89C40}"/>
    <cellStyle name="Note 3 5 2 2 4" xfId="1504" xr:uid="{3E5A38F4-0111-4F22-AB8C-4965B69CFA77}"/>
    <cellStyle name="Note 3 5 2 2 4 2" xfId="2799" xr:uid="{8D23C36E-8565-44DA-B0AE-471A04A8ECC2}"/>
    <cellStyle name="Note 3 5 2 2 5" xfId="1776" xr:uid="{9E6092A1-2AB1-4FB9-92C8-4E9A40BFFA7A}"/>
    <cellStyle name="Note 3 5 2 3" xfId="666" xr:uid="{C09C3DFE-DB9D-4ABE-A55B-716F20372B5D}"/>
    <cellStyle name="Note 3 5 2 3 2" xfId="2032" xr:uid="{6C48DD99-4787-46C5-8DB9-9FC8E65D751B}"/>
    <cellStyle name="Note 3 5 2 4" xfId="1084" xr:uid="{6FF8C5D7-558E-493E-AEF8-4B6D919BD9E7}"/>
    <cellStyle name="Note 3 5 2 4 2" xfId="2379" xr:uid="{3B494E12-CC1D-43F8-B7B8-B159D7B6D1C6}"/>
    <cellStyle name="Note 3 5 2 5" xfId="1375" xr:uid="{1998053E-5CDB-42CA-9022-52A171CCA71E}"/>
    <cellStyle name="Note 3 5 2 5 2" xfId="2670" xr:uid="{41BECF6D-DDF8-40C9-A653-9FDAA5A9562D}"/>
    <cellStyle name="Note 3 5 2 6" xfId="1649" xr:uid="{927F4CB1-9913-444F-9C52-43E04695EDFA}"/>
    <cellStyle name="Note 3 5 3" xfId="388" xr:uid="{00000000-0005-0000-0000-0000FD000000}"/>
    <cellStyle name="Note 3 5 3 2" xfId="875" xr:uid="{C5FCBA0F-893C-4D7E-8D1A-65E64EFE3DD3}"/>
    <cellStyle name="Note 3 5 3 2 2" xfId="2174" xr:uid="{EB1D1C18-87D8-469E-8B55-761CC2252F33}"/>
    <cellStyle name="Note 3 5 3 3" xfId="1254" xr:uid="{1170793F-E966-42CE-BAB7-97A57DC0F8DE}"/>
    <cellStyle name="Note 3 5 3 3 2" xfId="2549" xr:uid="{6708D49B-1999-4CCF-8F35-388F120DB544}"/>
    <cellStyle name="Note 3 5 3 4" xfId="1505" xr:uid="{1527135E-F943-4B43-86BA-1E5EF50B1DD6}"/>
    <cellStyle name="Note 3 5 3 4 2" xfId="2800" xr:uid="{1BA3B279-65BD-4C8A-8E6F-19FD929800BA}"/>
    <cellStyle name="Note 3 5 3 5" xfId="1777" xr:uid="{755203F0-C603-4C95-81D8-617E90018057}"/>
    <cellStyle name="Note 3 5 4" xfId="573" xr:uid="{439C102B-70A9-4DD9-BC0E-FED747DCA8C8}"/>
    <cellStyle name="Note 3 5 4 2" xfId="1947" xr:uid="{B72BC4A2-2115-4D76-9C0A-2F0681C46155}"/>
    <cellStyle name="Note 3 5 5" xfId="997" xr:uid="{2C70F08E-5F7E-4F52-978B-C593668E30E4}"/>
    <cellStyle name="Note 3 5 5 2" xfId="2292" xr:uid="{2B258467-ED8B-4F96-86FB-4F53AEAF76BE}"/>
    <cellStyle name="Note 3 5 6" xfId="1157" xr:uid="{3C7548AD-6E17-453C-B566-8EB55A637485}"/>
    <cellStyle name="Note 3 5 6 2" xfId="2452" xr:uid="{F05D31A5-F88F-43A3-9880-1583D43CCB0E}"/>
    <cellStyle name="Note 3 6" xfId="86" xr:uid="{00000000-0005-0000-0000-0000FE000000}"/>
    <cellStyle name="Note 3 6 2" xfId="179" xr:uid="{00000000-0005-0000-0000-0000FF000000}"/>
    <cellStyle name="Note 3 6 2 2" xfId="389" xr:uid="{00000000-0005-0000-0000-000000010000}"/>
    <cellStyle name="Note 3 6 2 2 2" xfId="876" xr:uid="{5E6FC9DC-A75F-49C0-8E43-81CDDAC15E80}"/>
    <cellStyle name="Note 3 6 2 2 2 2" xfId="2175" xr:uid="{6804791E-F01F-4E96-BC58-E08AF7D8E6D7}"/>
    <cellStyle name="Note 3 6 2 2 3" xfId="1255" xr:uid="{60850CC1-C68B-44A6-BEA5-B6EDFFC3FEB6}"/>
    <cellStyle name="Note 3 6 2 2 3 2" xfId="2550" xr:uid="{A5B2EDFF-6BDD-4989-9629-D669A62E47E4}"/>
    <cellStyle name="Note 3 6 2 2 4" xfId="1506" xr:uid="{E25188A0-7DBD-4967-AC02-4B06EA685E70}"/>
    <cellStyle name="Note 3 6 2 2 4 2" xfId="2801" xr:uid="{6F3B28BD-ABD0-40E7-B25D-598A9614CC03}"/>
    <cellStyle name="Note 3 6 2 2 5" xfId="1778" xr:uid="{207D11CD-C4B1-4E63-BB0B-35C28DF6BC19}"/>
    <cellStyle name="Note 3 6 2 3" xfId="667" xr:uid="{1BF8A486-CFA7-49E6-BACE-50ED85079F1B}"/>
    <cellStyle name="Note 3 6 2 3 2" xfId="2033" xr:uid="{21D88B02-D8C6-4211-8C23-3089FDA78CA2}"/>
    <cellStyle name="Note 3 6 2 4" xfId="1085" xr:uid="{53B5DC23-A685-4E51-B6A3-40BE751BD740}"/>
    <cellStyle name="Note 3 6 2 4 2" xfId="2380" xr:uid="{C8C37214-BB0A-4E66-9BC2-E35F9F229FA5}"/>
    <cellStyle name="Note 3 6 2 5" xfId="1376" xr:uid="{70F68AE5-4BFE-4FAC-B5A3-E062F5104A2E}"/>
    <cellStyle name="Note 3 6 2 5 2" xfId="2671" xr:uid="{06D38709-F1DA-4DA1-B288-97D1A6ABBF7A}"/>
    <cellStyle name="Note 3 6 2 6" xfId="1650" xr:uid="{A3D0081C-ADCA-4A24-90DC-2EC0F7396E8F}"/>
    <cellStyle name="Note 3 6 3" xfId="390" xr:uid="{00000000-0005-0000-0000-000001010000}"/>
    <cellStyle name="Note 3 6 3 2" xfId="877" xr:uid="{5C51EE8F-EF5F-4C01-9F7C-4DD9A13E1BFA}"/>
    <cellStyle name="Note 3 6 3 2 2" xfId="2176" xr:uid="{355A1175-290D-4157-8F7A-0BAD1A2213E9}"/>
    <cellStyle name="Note 3 6 3 3" xfId="1256" xr:uid="{F348F36E-73BC-4ABF-817D-52B4908B7142}"/>
    <cellStyle name="Note 3 6 3 3 2" xfId="2551" xr:uid="{9E41F8B6-7418-49D6-BF4C-1E7036F5FEC5}"/>
    <cellStyle name="Note 3 6 3 4" xfId="1507" xr:uid="{710DAB78-784B-488A-B394-0A2A66353959}"/>
    <cellStyle name="Note 3 6 3 4 2" xfId="2802" xr:uid="{3A7756D9-32C8-4EAA-8EE0-0069EE19FBCB}"/>
    <cellStyle name="Note 3 6 3 5" xfId="1779" xr:uid="{00B0809B-0C1B-40AB-8025-D336204E5445}"/>
    <cellStyle name="Note 3 6 4" xfId="574" xr:uid="{8043769A-EA58-422C-8CFC-D185E3522F0B}"/>
    <cellStyle name="Note 3 6 4 2" xfId="1948" xr:uid="{ED57DFF0-7674-445B-BDF7-140BC7F4B7D1}"/>
    <cellStyle name="Note 3 6 5" xfId="998" xr:uid="{3FB9E10E-B1CE-4A5A-A592-5E07908761CD}"/>
    <cellStyle name="Note 3 6 5 2" xfId="2293" xr:uid="{242CD9D3-B7A0-4E2E-910A-7D6AAC5B8257}"/>
    <cellStyle name="Note 3 6 6" xfId="1156" xr:uid="{F806EF4A-007C-4328-86E0-6C97DF76A821}"/>
    <cellStyle name="Note 3 6 6 2" xfId="2451" xr:uid="{C1BDCD70-C1AF-45AE-B7B3-44C7CF26CA79}"/>
    <cellStyle name="Note 3 7" xfId="87" xr:uid="{00000000-0005-0000-0000-000002010000}"/>
    <cellStyle name="Note 3 7 2" xfId="180" xr:uid="{00000000-0005-0000-0000-000003010000}"/>
    <cellStyle name="Note 3 7 2 2" xfId="391" xr:uid="{00000000-0005-0000-0000-000004010000}"/>
    <cellStyle name="Note 3 7 2 2 2" xfId="878" xr:uid="{362BE367-436E-464B-A7D2-ABA4D778B2E7}"/>
    <cellStyle name="Note 3 7 2 2 2 2" xfId="2177" xr:uid="{4FA63998-2A7B-4DF7-A296-BA559C6AEC7A}"/>
    <cellStyle name="Note 3 7 2 2 3" xfId="1257" xr:uid="{D55883A6-9E51-41A9-97C3-1A88C5E40706}"/>
    <cellStyle name="Note 3 7 2 2 3 2" xfId="2552" xr:uid="{78D297F0-991A-4BFD-B22A-FF59F6074314}"/>
    <cellStyle name="Note 3 7 2 2 4" xfId="1508" xr:uid="{F9C8114C-59B3-4F71-B4F6-187E3D5CD1D4}"/>
    <cellStyle name="Note 3 7 2 2 4 2" xfId="2803" xr:uid="{77CD5FB9-01EC-472D-9532-287CB70C6398}"/>
    <cellStyle name="Note 3 7 2 2 5" xfId="1780" xr:uid="{B6692F30-5079-46E9-B1D7-E9F775AD9126}"/>
    <cellStyle name="Note 3 7 2 3" xfId="668" xr:uid="{DC2F7561-2D41-476D-B06A-01C4CD757FF6}"/>
    <cellStyle name="Note 3 7 2 3 2" xfId="2034" xr:uid="{4CD6B836-699C-43F9-ADE9-70EBAEB664F4}"/>
    <cellStyle name="Note 3 7 2 4" xfId="1086" xr:uid="{50F8B737-1A9A-425D-890B-56CBF0848437}"/>
    <cellStyle name="Note 3 7 2 4 2" xfId="2381" xr:uid="{9057B3BC-4BB7-41A6-B319-82A8C6D275C4}"/>
    <cellStyle name="Note 3 7 2 5" xfId="1377" xr:uid="{435FABB8-DDF7-4B7D-98E1-DEE309E90B08}"/>
    <cellStyle name="Note 3 7 2 5 2" xfId="2672" xr:uid="{FBB0451A-389E-4EB7-B771-865E436A9258}"/>
    <cellStyle name="Note 3 7 2 6" xfId="1651" xr:uid="{98E29263-6891-4615-8D27-EB6149C9302A}"/>
    <cellStyle name="Note 3 7 3" xfId="392" xr:uid="{00000000-0005-0000-0000-000005010000}"/>
    <cellStyle name="Note 3 7 3 2" xfId="879" xr:uid="{699CA8CE-659C-4739-9F70-C4B35F4289A3}"/>
    <cellStyle name="Note 3 7 3 2 2" xfId="2178" xr:uid="{20DA1FB2-EC15-47ED-BBA3-7D58E6D9ED13}"/>
    <cellStyle name="Note 3 7 3 3" xfId="1258" xr:uid="{4CF41C72-0E02-4142-9F23-170D517C0327}"/>
    <cellStyle name="Note 3 7 3 3 2" xfId="2553" xr:uid="{1B82D113-A8C6-4859-B6D7-738AA702EB7E}"/>
    <cellStyle name="Note 3 7 3 4" xfId="1509" xr:uid="{24FAA38D-3015-470C-BEC2-F22A9275CF38}"/>
    <cellStyle name="Note 3 7 3 4 2" xfId="2804" xr:uid="{34EFD77A-F8C0-4A35-9291-48B36B9274C4}"/>
    <cellStyle name="Note 3 7 3 5" xfId="1781" xr:uid="{92ED0AB4-BEFB-445B-BCB8-0598AF313E9C}"/>
    <cellStyle name="Note 3 7 4" xfId="575" xr:uid="{0B5B99CF-33E3-4128-B0C3-002834B21189}"/>
    <cellStyle name="Note 3 7 4 2" xfId="1949" xr:uid="{5F3E5AE8-1628-478E-B568-67AB2B5FE4AF}"/>
    <cellStyle name="Note 3 7 5" xfId="999" xr:uid="{1F304933-9E66-40B5-AA4D-DDC7E014E744}"/>
    <cellStyle name="Note 3 7 5 2" xfId="2294" xr:uid="{B813434B-EFA0-42F6-86E8-CB1C54FB9A2C}"/>
    <cellStyle name="Note 3 7 6" xfId="1155" xr:uid="{AA54D9DF-D415-4555-ACEB-FC983A314DCD}"/>
    <cellStyle name="Note 3 7 6 2" xfId="2450" xr:uid="{AF46564E-6A19-4990-9549-FE70575F14E0}"/>
    <cellStyle name="Note 3 8" xfId="88" xr:uid="{00000000-0005-0000-0000-000006010000}"/>
    <cellStyle name="Note 3 8 2" xfId="181" xr:uid="{00000000-0005-0000-0000-000007010000}"/>
    <cellStyle name="Note 3 8 2 2" xfId="393" xr:uid="{00000000-0005-0000-0000-000008010000}"/>
    <cellStyle name="Note 3 8 2 2 2" xfId="880" xr:uid="{2247EE79-4E1A-4F92-A2CD-0A713AE19BB0}"/>
    <cellStyle name="Note 3 8 2 2 2 2" xfId="2179" xr:uid="{1D6C3609-D3C1-4247-84A3-1C36B1733518}"/>
    <cellStyle name="Note 3 8 2 2 3" xfId="1259" xr:uid="{4DC63A38-56D4-4ACD-9F83-9FED5D841D67}"/>
    <cellStyle name="Note 3 8 2 2 3 2" xfId="2554" xr:uid="{0AC462FD-A810-4950-80AB-449DF3228BB0}"/>
    <cellStyle name="Note 3 8 2 2 4" xfId="1510" xr:uid="{F502AABA-E33E-4B43-9A93-5D14B1672F6B}"/>
    <cellStyle name="Note 3 8 2 2 4 2" xfId="2805" xr:uid="{516C50A8-32C9-42BA-BE19-FC846F7B10AB}"/>
    <cellStyle name="Note 3 8 2 2 5" xfId="1782" xr:uid="{A75B6F54-57FE-4D59-B84E-8A6FBFBDFD0D}"/>
    <cellStyle name="Note 3 8 2 3" xfId="669" xr:uid="{E39248A2-36D7-4D26-AC33-4F717823E7F9}"/>
    <cellStyle name="Note 3 8 2 3 2" xfId="2035" xr:uid="{2C0F6A72-E662-401D-A721-329688E7FCF1}"/>
    <cellStyle name="Note 3 8 2 4" xfId="1087" xr:uid="{8E290318-A204-4468-8998-9C60FFD72E1C}"/>
    <cellStyle name="Note 3 8 2 4 2" xfId="2382" xr:uid="{5E76EF99-8770-4306-8EA8-045C1EB8072D}"/>
    <cellStyle name="Note 3 8 2 5" xfId="1378" xr:uid="{FF5369D9-2DA6-4C78-93D6-E5E719F1CC7C}"/>
    <cellStyle name="Note 3 8 2 5 2" xfId="2673" xr:uid="{4463AC2F-3AC4-437C-95E6-9470C1A153FE}"/>
    <cellStyle name="Note 3 8 2 6" xfId="1652" xr:uid="{CCD17EC8-5C5B-4712-BE6F-282290378928}"/>
    <cellStyle name="Note 3 8 3" xfId="394" xr:uid="{00000000-0005-0000-0000-000009010000}"/>
    <cellStyle name="Note 3 8 3 2" xfId="881" xr:uid="{D3529D18-ECCC-4D2D-AB23-228B21CE311A}"/>
    <cellStyle name="Note 3 8 3 2 2" xfId="2180" xr:uid="{A4848993-25A7-46DB-82B9-EBF5E49E0A0E}"/>
    <cellStyle name="Note 3 8 3 3" xfId="1260" xr:uid="{5D1C0BA3-106A-47B9-9AB8-C33C7F504857}"/>
    <cellStyle name="Note 3 8 3 3 2" xfId="2555" xr:uid="{08A3ED45-1573-4A9D-A26C-14D5F2E3660C}"/>
    <cellStyle name="Note 3 8 3 4" xfId="1511" xr:uid="{E3F4B4BE-5282-4473-99CE-11D0EEA6755D}"/>
    <cellStyle name="Note 3 8 3 4 2" xfId="2806" xr:uid="{EC92178F-4BBE-413D-A776-FC5559A2DA7E}"/>
    <cellStyle name="Note 3 8 3 5" xfId="1783" xr:uid="{42C20624-1329-418E-B060-116E177AFDCC}"/>
    <cellStyle name="Note 3 8 4" xfId="576" xr:uid="{2679B220-FB3C-4907-B4EA-CE0F2BC77B90}"/>
    <cellStyle name="Note 3 8 4 2" xfId="1950" xr:uid="{E6EECB6B-35EE-4FBB-9F47-E6C295929BB8}"/>
    <cellStyle name="Note 3 8 5" xfId="1000" xr:uid="{BC43217F-9324-49AA-9785-98A0C08B5F1A}"/>
    <cellStyle name="Note 3 8 5 2" xfId="2295" xr:uid="{6C376738-968E-4EB4-928E-42150D73B48C}"/>
    <cellStyle name="Note 3 8 6" xfId="1209" xr:uid="{4683B66D-FA79-411F-9AA6-898C8DCFA2EE}"/>
    <cellStyle name="Note 3 8 6 2" xfId="2504" xr:uid="{B945E2DF-2DB2-4FF3-B94E-02E2AD5BC399}"/>
    <cellStyle name="Note 3 9" xfId="147" xr:uid="{00000000-0005-0000-0000-00000A010000}"/>
    <cellStyle name="Note 3 9 2" xfId="395" xr:uid="{00000000-0005-0000-0000-00000B010000}"/>
    <cellStyle name="Note 3 9 2 2" xfId="882" xr:uid="{C21BF2D0-DF5E-4F45-A7C1-4AE80F4B10F6}"/>
    <cellStyle name="Note 3 9 2 2 2" xfId="2181" xr:uid="{04EED669-084F-4444-8495-4B91EE33A895}"/>
    <cellStyle name="Note 3 9 2 3" xfId="1261" xr:uid="{FD26DC1D-4E71-4447-B62C-2705F3ED76B1}"/>
    <cellStyle name="Note 3 9 2 3 2" xfId="2556" xr:uid="{E46F28F6-CE7F-4B64-9B38-EC2C246AA65E}"/>
    <cellStyle name="Note 3 9 2 4" xfId="1512" xr:uid="{6BA916AA-422E-42F6-86C0-6E3C031BD53C}"/>
    <cellStyle name="Note 3 9 2 4 2" xfId="2807" xr:uid="{FA1987BE-9E93-4EE1-841D-46F43E9B69C7}"/>
    <cellStyle name="Note 3 9 2 5" xfId="1784" xr:uid="{6BCD567D-3CA3-4E9B-A4DD-9824A2C08307}"/>
    <cellStyle name="Note 3 9 3" xfId="635" xr:uid="{822295A0-F0CD-457E-BAC3-B99035ADE40A}"/>
    <cellStyle name="Note 3 9 3 2" xfId="2003" xr:uid="{ED168528-6706-489F-90B7-A7833C502939}"/>
    <cellStyle name="Note 3 9 4" xfId="1055" xr:uid="{E8E59C26-385D-42C8-8DA3-14FF8945A8F1}"/>
    <cellStyle name="Note 3 9 4 2" xfId="2350" xr:uid="{9BA5D0D9-3C6F-4550-86D0-4EC4EA9F05D1}"/>
    <cellStyle name="Note 3 9 5" xfId="797" xr:uid="{D9828A75-2D6D-40B9-B02B-A8AFF1167075}"/>
    <cellStyle name="Note 3 9 5 2" xfId="2116" xr:uid="{5207ACCA-ABFA-4F65-971A-5C36678E3946}"/>
    <cellStyle name="Note 3 9 6" xfId="1620" xr:uid="{0EEADB8B-B477-44EA-9B56-94249ABE122F}"/>
    <cellStyle name="Note 4" xfId="47" xr:uid="{00000000-0005-0000-0000-00000C010000}"/>
    <cellStyle name="Note 4 10" xfId="396" xr:uid="{00000000-0005-0000-0000-00000D010000}"/>
    <cellStyle name="Note 4 10 2" xfId="883" xr:uid="{C5162791-3091-425B-BB38-230E4E9DD797}"/>
    <cellStyle name="Note 4 10 2 2" xfId="2182" xr:uid="{39673011-2E57-40C7-9322-39F400085BC4}"/>
    <cellStyle name="Note 4 10 3" xfId="1262" xr:uid="{D19D8087-C75A-498A-9C4D-3863D25D88C4}"/>
    <cellStyle name="Note 4 10 3 2" xfId="2557" xr:uid="{73D5C73C-9300-4D25-9CEE-5BAC25B6DA15}"/>
    <cellStyle name="Note 4 10 4" xfId="1513" xr:uid="{855777A2-4693-4915-9010-66E5B6C83C0A}"/>
    <cellStyle name="Note 4 10 4 2" xfId="2808" xr:uid="{E98C3111-B374-413E-92F9-0D5D459FD5E5}"/>
    <cellStyle name="Note 4 10 5" xfId="1785" xr:uid="{C046E913-0956-4420-ADA2-C9FB0F1E95FF}"/>
    <cellStyle name="Note 4 11" xfId="539" xr:uid="{1D60227C-0B33-457F-8C66-E08D573A7044}"/>
    <cellStyle name="Note 4 11 2" xfId="1915" xr:uid="{E817D1D4-6A99-4C4B-864A-3B43948DDCA3}"/>
    <cellStyle name="Note 4 12" xfId="515" xr:uid="{49412CA0-774C-4D6E-B0DD-24A5D6E41001}"/>
    <cellStyle name="Note 4 12 2" xfId="1891" xr:uid="{054F0F4F-24FB-4F02-9C73-67FB64AF3378}"/>
    <cellStyle name="Note 4 13" xfId="1163" xr:uid="{B26F105C-26EF-4C33-8B0E-8C39C57DD871}"/>
    <cellStyle name="Note 4 13 2" xfId="2458" xr:uid="{7307555D-DBA5-4772-9982-1F474A5A179F}"/>
    <cellStyle name="Note 4 2" xfId="89" xr:uid="{00000000-0005-0000-0000-00000E010000}"/>
    <cellStyle name="Note 4 2 2" xfId="182" xr:uid="{00000000-0005-0000-0000-00000F010000}"/>
    <cellStyle name="Note 4 2 2 2" xfId="397" xr:uid="{00000000-0005-0000-0000-000010010000}"/>
    <cellStyle name="Note 4 2 2 2 2" xfId="884" xr:uid="{8ADCAD31-1095-4743-A994-432B6624FB0C}"/>
    <cellStyle name="Note 4 2 2 2 2 2" xfId="2183" xr:uid="{8B3362C4-006E-4268-9815-C5E0EC2B35AF}"/>
    <cellStyle name="Note 4 2 2 2 3" xfId="1263" xr:uid="{9EF07FCB-3AF7-4D59-AB14-06545E55FDEA}"/>
    <cellStyle name="Note 4 2 2 2 3 2" xfId="2558" xr:uid="{307A37E6-E11E-4426-8D7E-9C3BDDF3CDEE}"/>
    <cellStyle name="Note 4 2 2 2 4" xfId="1514" xr:uid="{8820F0DA-15F7-4415-A750-1CB8B8C83717}"/>
    <cellStyle name="Note 4 2 2 2 4 2" xfId="2809" xr:uid="{76C8FD8B-3EEE-4F2B-A848-47E406EEE803}"/>
    <cellStyle name="Note 4 2 2 2 5" xfId="1786" xr:uid="{F05418EB-555B-41F8-AD05-B10771E14007}"/>
    <cellStyle name="Note 4 2 2 3" xfId="670" xr:uid="{A5E86F12-EE82-4ACE-947C-7D84881654AE}"/>
    <cellStyle name="Note 4 2 2 3 2" xfId="2036" xr:uid="{FEC4233C-AE7F-4F1B-9ACB-8E99A33B5B0C}"/>
    <cellStyle name="Note 4 2 2 4" xfId="1088" xr:uid="{B5949B00-CFA6-4FCF-BEEC-A3704950FF25}"/>
    <cellStyle name="Note 4 2 2 4 2" xfId="2383" xr:uid="{DC634B8A-DB33-4F58-AAA5-0F76D1DBCFB6}"/>
    <cellStyle name="Note 4 2 2 5" xfId="1379" xr:uid="{0A8E3DFC-F399-42C7-8F71-023EDCCB32D3}"/>
    <cellStyle name="Note 4 2 2 5 2" xfId="2674" xr:uid="{76F34C64-52C2-41D3-9020-20360060F078}"/>
    <cellStyle name="Note 4 2 2 6" xfId="1653" xr:uid="{6E971CF2-CDC6-45EF-BF96-B149B9B375FA}"/>
    <cellStyle name="Note 4 2 3" xfId="398" xr:uid="{00000000-0005-0000-0000-000011010000}"/>
    <cellStyle name="Note 4 2 3 2" xfId="885" xr:uid="{37C744EA-1BFD-4D06-B0B0-47D4EE5433A5}"/>
    <cellStyle name="Note 4 2 3 2 2" xfId="2184" xr:uid="{F004C962-2620-4BFA-9B16-EFF86655DC6E}"/>
    <cellStyle name="Note 4 2 3 3" xfId="1264" xr:uid="{220CB2DE-ABBF-4E6B-AD98-6CAF4805EEB1}"/>
    <cellStyle name="Note 4 2 3 3 2" xfId="2559" xr:uid="{A03B4040-05A3-4D9A-A84D-5294B7984BE6}"/>
    <cellStyle name="Note 4 2 3 4" xfId="1515" xr:uid="{D63BB8AA-3B8A-4F77-847B-423925BD5B57}"/>
    <cellStyle name="Note 4 2 3 4 2" xfId="2810" xr:uid="{B33C9CC1-9B29-4FF5-A89A-769816A0C06F}"/>
    <cellStyle name="Note 4 2 3 5" xfId="1787" xr:uid="{1C36080B-CE50-4421-9100-8D924E76427A}"/>
    <cellStyle name="Note 4 2 4" xfId="577" xr:uid="{D0FEA3F3-CBAD-441E-AC7E-6D25A016F2E7}"/>
    <cellStyle name="Note 4 2 4 2" xfId="1951" xr:uid="{64F8765D-F487-476D-AE83-2491B20A35CE}"/>
    <cellStyle name="Note 4 2 5" xfId="1001" xr:uid="{05922D45-3B36-499A-B87E-7D1E00549334}"/>
    <cellStyle name="Note 4 2 5 2" xfId="2296" xr:uid="{F251CCB6-E5BD-41D2-B0C9-BC5CC3BDAEDD}"/>
    <cellStyle name="Note 4 2 6" xfId="1154" xr:uid="{0ED669D7-6E52-49C7-916E-944801D777DE}"/>
    <cellStyle name="Note 4 2 6 2" xfId="2449" xr:uid="{F2B7E979-BBB2-4A05-BB20-28563FCC1DF8}"/>
    <cellStyle name="Note 4 3" xfId="90" xr:uid="{00000000-0005-0000-0000-000012010000}"/>
    <cellStyle name="Note 4 3 2" xfId="183" xr:uid="{00000000-0005-0000-0000-000013010000}"/>
    <cellStyle name="Note 4 3 2 2" xfId="399" xr:uid="{00000000-0005-0000-0000-000014010000}"/>
    <cellStyle name="Note 4 3 2 2 2" xfId="886" xr:uid="{DC918B82-850F-45D8-93E5-D925A8C38D3A}"/>
    <cellStyle name="Note 4 3 2 2 2 2" xfId="2185" xr:uid="{A181F8AB-041E-4784-A286-1FCD6A7A84C4}"/>
    <cellStyle name="Note 4 3 2 2 3" xfId="1265" xr:uid="{0B530756-4611-495F-893C-EC36E3DE4544}"/>
    <cellStyle name="Note 4 3 2 2 3 2" xfId="2560" xr:uid="{0C76A983-C726-41F1-AE73-69D045773CDD}"/>
    <cellStyle name="Note 4 3 2 2 4" xfId="1516" xr:uid="{6C4B8FEE-569C-48B4-804F-059E5880A85A}"/>
    <cellStyle name="Note 4 3 2 2 4 2" xfId="2811" xr:uid="{69784411-F759-4A79-89E9-EF319D87D45F}"/>
    <cellStyle name="Note 4 3 2 2 5" xfId="1788" xr:uid="{DB504C01-6171-4FF1-BAC2-2EE5AEE05B8F}"/>
    <cellStyle name="Note 4 3 2 3" xfId="671" xr:uid="{E6D41151-9769-49AE-9FB4-D712816F453B}"/>
    <cellStyle name="Note 4 3 2 3 2" xfId="2037" xr:uid="{145199DA-7FB2-435A-BD55-C717EA87F3C1}"/>
    <cellStyle name="Note 4 3 2 4" xfId="1089" xr:uid="{57F20EE6-DDFE-43A5-BC7C-8E0D06B6C7D0}"/>
    <cellStyle name="Note 4 3 2 4 2" xfId="2384" xr:uid="{15623505-FB97-4036-B2F2-80B1FE8191D7}"/>
    <cellStyle name="Note 4 3 2 5" xfId="1380" xr:uid="{92FAD47F-2582-4B82-B0F9-285B0E753E29}"/>
    <cellStyle name="Note 4 3 2 5 2" xfId="2675" xr:uid="{EC33DF68-DF6E-4240-90EC-56EEA105FB59}"/>
    <cellStyle name="Note 4 3 2 6" xfId="1654" xr:uid="{56C905B8-52B9-4ACC-BEFE-1C9210A2C29F}"/>
    <cellStyle name="Note 4 3 3" xfId="400" xr:uid="{00000000-0005-0000-0000-000015010000}"/>
    <cellStyle name="Note 4 3 3 2" xfId="887" xr:uid="{0C2E6ED7-82CB-48ED-BE83-359B11AB0F4B}"/>
    <cellStyle name="Note 4 3 3 2 2" xfId="2186" xr:uid="{4A4ECFD7-2119-4F37-82DD-B67A7573819D}"/>
    <cellStyle name="Note 4 3 3 3" xfId="1266" xr:uid="{4D8808F7-36FB-4216-9DD0-02056FCD2669}"/>
    <cellStyle name="Note 4 3 3 3 2" xfId="2561" xr:uid="{809DFE63-6623-45DA-A55B-A019D5106B06}"/>
    <cellStyle name="Note 4 3 3 4" xfId="1517" xr:uid="{3766483D-63D0-4743-BA8F-094AE708C378}"/>
    <cellStyle name="Note 4 3 3 4 2" xfId="2812" xr:uid="{4CFCD381-EA3F-4662-B929-18E03FD62A51}"/>
    <cellStyle name="Note 4 3 3 5" xfId="1789" xr:uid="{CE385595-8346-4CCF-99BA-DC45DFCE113D}"/>
    <cellStyle name="Note 4 3 4" xfId="578" xr:uid="{B983E61A-BB0F-485F-B610-C268ACE4BF10}"/>
    <cellStyle name="Note 4 3 4 2" xfId="1952" xr:uid="{B15B4E5B-EBCF-4403-9AB6-F61487D0E32B}"/>
    <cellStyle name="Note 4 3 5" xfId="1002" xr:uid="{C2DD7A74-20F3-46B4-A0FF-306E1C584CB6}"/>
    <cellStyle name="Note 4 3 5 2" xfId="2297" xr:uid="{DE6360EB-FB6D-4BFA-B7D6-CDFE4FBE654D}"/>
    <cellStyle name="Note 4 3 6" xfId="1208" xr:uid="{8E31C8FF-1BDF-4D5A-8B90-6C8093F479D5}"/>
    <cellStyle name="Note 4 3 6 2" xfId="2503" xr:uid="{8D31280B-D8B2-4CF1-ADAE-5CD5DC493B41}"/>
    <cellStyle name="Note 4 4" xfId="91" xr:uid="{00000000-0005-0000-0000-000016010000}"/>
    <cellStyle name="Note 4 4 2" xfId="184" xr:uid="{00000000-0005-0000-0000-000017010000}"/>
    <cellStyle name="Note 4 4 2 2" xfId="401" xr:uid="{00000000-0005-0000-0000-000018010000}"/>
    <cellStyle name="Note 4 4 2 2 2" xfId="888" xr:uid="{42470188-8DB7-41F4-AB28-95627A1C8A3F}"/>
    <cellStyle name="Note 4 4 2 2 2 2" xfId="2187" xr:uid="{49069545-2429-4E52-A0F6-85923B07D595}"/>
    <cellStyle name="Note 4 4 2 2 3" xfId="1267" xr:uid="{E05008C1-E080-42AE-8C58-24721AC9A2B8}"/>
    <cellStyle name="Note 4 4 2 2 3 2" xfId="2562" xr:uid="{D1D981E6-CC79-4D2F-995D-8026BE0DD55A}"/>
    <cellStyle name="Note 4 4 2 2 4" xfId="1518" xr:uid="{E0F18A2B-61BC-45C4-9998-EE2BAE10FFF9}"/>
    <cellStyle name="Note 4 4 2 2 4 2" xfId="2813" xr:uid="{C5882541-9684-4731-BDE5-D3E07B63C648}"/>
    <cellStyle name="Note 4 4 2 2 5" xfId="1790" xr:uid="{60ACBFA5-D41F-4875-8ECE-EABA1BC76452}"/>
    <cellStyle name="Note 4 4 2 3" xfId="672" xr:uid="{00CC8B2E-8950-4B76-8725-FC783CAA42F8}"/>
    <cellStyle name="Note 4 4 2 3 2" xfId="2038" xr:uid="{49CEA06E-6AA5-457B-B117-0E69B2D2AFC6}"/>
    <cellStyle name="Note 4 4 2 4" xfId="1090" xr:uid="{117FBF93-C8ED-4E88-8BF9-9ED80CE9D12F}"/>
    <cellStyle name="Note 4 4 2 4 2" xfId="2385" xr:uid="{C6D72552-4C9A-40EB-8ED1-A2511191A120}"/>
    <cellStyle name="Note 4 4 2 5" xfId="1381" xr:uid="{E6E7E58D-D0BE-4017-8ECD-AD342BF5FA0C}"/>
    <cellStyle name="Note 4 4 2 5 2" xfId="2676" xr:uid="{A4EAE02D-94D3-4133-BEDD-66A9123513D0}"/>
    <cellStyle name="Note 4 4 2 6" xfId="1655" xr:uid="{104CBCC8-A53A-4121-96CC-87CE6E8817B8}"/>
    <cellStyle name="Note 4 4 3" xfId="402" xr:uid="{00000000-0005-0000-0000-000019010000}"/>
    <cellStyle name="Note 4 4 3 2" xfId="889" xr:uid="{4A6DF95C-31EC-4A15-AD90-4CE15EF31293}"/>
    <cellStyle name="Note 4 4 3 2 2" xfId="2188" xr:uid="{D2EF2FB7-AD05-4A00-B02F-822E51A84102}"/>
    <cellStyle name="Note 4 4 3 3" xfId="1268" xr:uid="{D92F4799-079F-4625-AD1D-7C1F6EB8B9E2}"/>
    <cellStyle name="Note 4 4 3 3 2" xfId="2563" xr:uid="{42A84A4C-C958-4F18-8574-A91021B54160}"/>
    <cellStyle name="Note 4 4 3 4" xfId="1519" xr:uid="{76D3E6FC-2A2C-4E5C-BCE6-38EE4202405C}"/>
    <cellStyle name="Note 4 4 3 4 2" xfId="2814" xr:uid="{74CE5DBB-A080-4D18-BA08-BC563B0AFC34}"/>
    <cellStyle name="Note 4 4 3 5" xfId="1791" xr:uid="{07B68DCD-23B1-48ED-879B-103B39F7AB1A}"/>
    <cellStyle name="Note 4 4 4" xfId="579" xr:uid="{79A128D2-AA01-44BF-B663-4144D3325DD6}"/>
    <cellStyle name="Note 4 4 4 2" xfId="1953" xr:uid="{F73F9040-2A3D-4124-B19D-BB50E1DBCC13}"/>
    <cellStyle name="Note 4 4 5" xfId="1003" xr:uid="{BD565B64-C9D8-4C9A-ABD1-1B1D5FD457DD}"/>
    <cellStyle name="Note 4 4 5 2" xfId="2298" xr:uid="{9A8C3428-3DAF-49CB-BA11-36051F74E074}"/>
    <cellStyle name="Note 4 4 6" xfId="1153" xr:uid="{4872065F-D285-4641-948C-BF285F4E59E2}"/>
    <cellStyle name="Note 4 4 6 2" xfId="2448" xr:uid="{94AB76C4-00CE-4F23-A0BC-8818ABF1EE36}"/>
    <cellStyle name="Note 4 5" xfId="92" xr:uid="{00000000-0005-0000-0000-00001A010000}"/>
    <cellStyle name="Note 4 5 2" xfId="185" xr:uid="{00000000-0005-0000-0000-00001B010000}"/>
    <cellStyle name="Note 4 5 2 2" xfId="403" xr:uid="{00000000-0005-0000-0000-00001C010000}"/>
    <cellStyle name="Note 4 5 2 2 2" xfId="890" xr:uid="{B29C618B-24E2-43B8-9F79-BCB5C5DDC117}"/>
    <cellStyle name="Note 4 5 2 2 2 2" xfId="2189" xr:uid="{80050E8C-C032-466A-B410-71186116503A}"/>
    <cellStyle name="Note 4 5 2 2 3" xfId="1269" xr:uid="{E8A66740-584C-4F03-AA1D-868E2892C794}"/>
    <cellStyle name="Note 4 5 2 2 3 2" xfId="2564" xr:uid="{21F26830-85F2-48B8-8790-F91FDEBE4349}"/>
    <cellStyle name="Note 4 5 2 2 4" xfId="1520" xr:uid="{7F9DE8CE-ED61-428A-850A-44FE8FBBE87D}"/>
    <cellStyle name="Note 4 5 2 2 4 2" xfId="2815" xr:uid="{D382A1C3-308A-407D-BA19-B50D73F68F92}"/>
    <cellStyle name="Note 4 5 2 2 5" xfId="1792" xr:uid="{AF1AB774-E11E-4B8B-B57C-4D58465C24BE}"/>
    <cellStyle name="Note 4 5 2 3" xfId="673" xr:uid="{052BC0CB-7FCF-4AF2-A3E6-160DFD789AC5}"/>
    <cellStyle name="Note 4 5 2 3 2" xfId="2039" xr:uid="{EDEC0F66-13B4-45B6-A7C7-AC0AB32275E1}"/>
    <cellStyle name="Note 4 5 2 4" xfId="1091" xr:uid="{129AA7ED-8E89-49D6-97CD-76F2C31AF6B1}"/>
    <cellStyle name="Note 4 5 2 4 2" xfId="2386" xr:uid="{26C91976-8C4C-44C7-8521-05C8524281D8}"/>
    <cellStyle name="Note 4 5 2 5" xfId="1382" xr:uid="{4529DB95-FA88-47F6-80C7-785AB60B4B45}"/>
    <cellStyle name="Note 4 5 2 5 2" xfId="2677" xr:uid="{9A14AD5E-4819-4A88-B354-75172FFBFFFA}"/>
    <cellStyle name="Note 4 5 2 6" xfId="1656" xr:uid="{6C053DA3-F22C-48CC-9E94-B8A4EF64A9EF}"/>
    <cellStyle name="Note 4 5 3" xfId="404" xr:uid="{00000000-0005-0000-0000-00001D010000}"/>
    <cellStyle name="Note 4 5 3 2" xfId="891" xr:uid="{2E578D32-2100-4232-9401-4D4E6D16357F}"/>
    <cellStyle name="Note 4 5 3 2 2" xfId="2190" xr:uid="{80A99E56-1A03-43FB-AB86-5B13EEEAA7FB}"/>
    <cellStyle name="Note 4 5 3 3" xfId="1270" xr:uid="{90199CE3-B356-41C6-BFD6-95BE1875C17B}"/>
    <cellStyle name="Note 4 5 3 3 2" xfId="2565" xr:uid="{A875BF3E-0241-4907-A4EE-64C186EEC123}"/>
    <cellStyle name="Note 4 5 3 4" xfId="1521" xr:uid="{F6A75ACC-97A3-4934-B74C-05818EA91666}"/>
    <cellStyle name="Note 4 5 3 4 2" xfId="2816" xr:uid="{C242E038-7218-4819-946D-6C0423E81B78}"/>
    <cellStyle name="Note 4 5 3 5" xfId="1793" xr:uid="{9A4C0871-87D4-4E8E-9A2C-02A0081AE39E}"/>
    <cellStyle name="Note 4 5 4" xfId="580" xr:uid="{66D81F89-9694-4184-927D-26B3F2598926}"/>
    <cellStyle name="Note 4 5 4 2" xfId="1954" xr:uid="{909D392A-EFAB-432F-8639-2B702EBB3926}"/>
    <cellStyle name="Note 4 5 5" xfId="1004" xr:uid="{80033489-0126-449A-8B95-B07AC2BEFC2D}"/>
    <cellStyle name="Note 4 5 5 2" xfId="2299" xr:uid="{16665DCD-759A-4D3D-8FD7-23311BB6940F}"/>
    <cellStyle name="Note 4 5 6" xfId="977" xr:uid="{ED2F6B3F-3951-4098-A116-3B76E6CFCB6E}"/>
    <cellStyle name="Note 4 5 6 2" xfId="2272" xr:uid="{9F4CD68A-2400-41D8-9E50-8D2EF25C8DB7}"/>
    <cellStyle name="Note 4 6" xfId="93" xr:uid="{00000000-0005-0000-0000-00001E010000}"/>
    <cellStyle name="Note 4 6 2" xfId="186" xr:uid="{00000000-0005-0000-0000-00001F010000}"/>
    <cellStyle name="Note 4 6 2 2" xfId="405" xr:uid="{00000000-0005-0000-0000-000020010000}"/>
    <cellStyle name="Note 4 6 2 2 2" xfId="892" xr:uid="{B2984B9F-DF7F-4A4E-9CC6-0455CFBCF273}"/>
    <cellStyle name="Note 4 6 2 2 2 2" xfId="2191" xr:uid="{1A4C01AB-9F8E-4231-AF05-E70A652CE4B3}"/>
    <cellStyle name="Note 4 6 2 2 3" xfId="1271" xr:uid="{76DF57EA-635E-47AE-8301-4B55BB8CECD9}"/>
    <cellStyle name="Note 4 6 2 2 3 2" xfId="2566" xr:uid="{BEB48B4D-F4F3-4BD1-9D40-9A89E5C8E7C6}"/>
    <cellStyle name="Note 4 6 2 2 4" xfId="1522" xr:uid="{8DEAF801-2E78-4020-AA3D-C2A5EF3D80B1}"/>
    <cellStyle name="Note 4 6 2 2 4 2" xfId="2817" xr:uid="{C4577490-5560-4A31-9D1F-C6A6C958E8D2}"/>
    <cellStyle name="Note 4 6 2 2 5" xfId="1794" xr:uid="{27012F93-B6AC-46DD-BB09-36D258DBF192}"/>
    <cellStyle name="Note 4 6 2 3" xfId="674" xr:uid="{60B71771-3FAC-4AED-BD40-2BFBEEACB21C}"/>
    <cellStyle name="Note 4 6 2 3 2" xfId="2040" xr:uid="{BCC7B262-3391-46F6-B9E4-D58EC25C143B}"/>
    <cellStyle name="Note 4 6 2 4" xfId="1092" xr:uid="{DE7C5B15-2016-49EF-B46C-CD3B37B9A4A9}"/>
    <cellStyle name="Note 4 6 2 4 2" xfId="2387" xr:uid="{F904F832-7969-4500-B90F-F6945D37978C}"/>
    <cellStyle name="Note 4 6 2 5" xfId="1383" xr:uid="{EC3F60A8-CED7-46A2-9361-E7BCF24B5A2D}"/>
    <cellStyle name="Note 4 6 2 5 2" xfId="2678" xr:uid="{F775B5F3-B3DC-4D9B-8B0E-9F6526896413}"/>
    <cellStyle name="Note 4 6 2 6" xfId="1657" xr:uid="{B5005E03-AE45-46B8-A12A-8AC8AEAA8FAF}"/>
    <cellStyle name="Note 4 6 3" xfId="406" xr:uid="{00000000-0005-0000-0000-000021010000}"/>
    <cellStyle name="Note 4 6 3 2" xfId="893" xr:uid="{AE5D530E-3FB1-4CD9-8535-7868E31E79B1}"/>
    <cellStyle name="Note 4 6 3 2 2" xfId="2192" xr:uid="{C931ABCE-B37A-4847-AC26-CBF7AE4A7D71}"/>
    <cellStyle name="Note 4 6 3 3" xfId="1272" xr:uid="{B35D41E3-456D-4246-A41C-3579DFEBD7B5}"/>
    <cellStyle name="Note 4 6 3 3 2" xfId="2567" xr:uid="{104B361D-5091-45E0-B0F9-B26EE3C6E897}"/>
    <cellStyle name="Note 4 6 3 4" xfId="1523" xr:uid="{BE1913E3-0145-45A4-9C84-7C2A09564854}"/>
    <cellStyle name="Note 4 6 3 4 2" xfId="2818" xr:uid="{BAF972B3-A0A9-4C57-A919-F4B820F166BA}"/>
    <cellStyle name="Note 4 6 3 5" xfId="1795" xr:uid="{9AC625FF-CC04-4015-AA69-55FD5421AA06}"/>
    <cellStyle name="Note 4 6 4" xfId="581" xr:uid="{91C9EC0E-D394-4FDD-8B6F-DEE6CD5E46A7}"/>
    <cellStyle name="Note 4 6 4 2" xfId="1955" xr:uid="{2A4B6651-2CEC-46FB-821C-404B95EF6955}"/>
    <cellStyle name="Note 4 6 5" xfId="1005" xr:uid="{072C8408-D2E9-4071-A830-94A795B64BD0}"/>
    <cellStyle name="Note 4 6 5 2" xfId="2300" xr:uid="{9694331B-DC5D-473F-B013-FA73921DB81C}"/>
    <cellStyle name="Note 4 6 6" xfId="503" xr:uid="{F5D4252B-49AA-4458-8B1E-291C736FF7A9}"/>
    <cellStyle name="Note 4 6 6 2" xfId="1881" xr:uid="{17BC5011-0233-47B6-A890-0AA15E7E0CEB}"/>
    <cellStyle name="Note 4 7" xfId="94" xr:uid="{00000000-0005-0000-0000-000022010000}"/>
    <cellStyle name="Note 4 7 2" xfId="187" xr:uid="{00000000-0005-0000-0000-000023010000}"/>
    <cellStyle name="Note 4 7 2 2" xfId="407" xr:uid="{00000000-0005-0000-0000-000024010000}"/>
    <cellStyle name="Note 4 7 2 2 2" xfId="894" xr:uid="{27233118-A998-4B4D-B685-FD82D9BD8E1E}"/>
    <cellStyle name="Note 4 7 2 2 2 2" xfId="2193" xr:uid="{EDE6F336-AA1F-4385-B1DC-3FA1AAE42B20}"/>
    <cellStyle name="Note 4 7 2 2 3" xfId="1273" xr:uid="{28798589-DABE-4EF5-9FD8-EED36601270B}"/>
    <cellStyle name="Note 4 7 2 2 3 2" xfId="2568" xr:uid="{4EB80288-CA0B-4AA5-9F5A-CA82942C0A93}"/>
    <cellStyle name="Note 4 7 2 2 4" xfId="1524" xr:uid="{A2C4A17C-FB40-4E20-BDF8-3CA7574EF65E}"/>
    <cellStyle name="Note 4 7 2 2 4 2" xfId="2819" xr:uid="{56BB18E0-7ED6-42E8-9ED0-2E85780344F6}"/>
    <cellStyle name="Note 4 7 2 2 5" xfId="1796" xr:uid="{1CD3C3BA-D3E2-4BC1-8291-DAC4F89EB49E}"/>
    <cellStyle name="Note 4 7 2 3" xfId="675" xr:uid="{47B9E903-1B5B-406F-A836-5C040454BC64}"/>
    <cellStyle name="Note 4 7 2 3 2" xfId="2041" xr:uid="{0C2DD5C5-0EAB-443E-9912-77EC7EA8C4FA}"/>
    <cellStyle name="Note 4 7 2 4" xfId="1093" xr:uid="{BA5E7DC6-ED6E-48D4-9EAF-6843F89E4BD3}"/>
    <cellStyle name="Note 4 7 2 4 2" xfId="2388" xr:uid="{7526F7F4-D04F-4402-9254-54796D07FC5A}"/>
    <cellStyle name="Note 4 7 2 5" xfId="1384" xr:uid="{3631C0FB-815A-45A9-BA33-5CACAD8ADFF5}"/>
    <cellStyle name="Note 4 7 2 5 2" xfId="2679" xr:uid="{C89BFE16-8ED3-46F8-8D2E-E489D75C032F}"/>
    <cellStyle name="Note 4 7 2 6" xfId="1658" xr:uid="{01FBA7D0-8719-44A5-9780-8C03432550AE}"/>
    <cellStyle name="Note 4 7 3" xfId="408" xr:uid="{00000000-0005-0000-0000-000025010000}"/>
    <cellStyle name="Note 4 7 3 2" xfId="895" xr:uid="{D6594F55-39EE-4DC7-8DAB-E957D7C680C4}"/>
    <cellStyle name="Note 4 7 3 2 2" xfId="2194" xr:uid="{835E524A-24C1-4501-9EB2-6DF888ACA4F2}"/>
    <cellStyle name="Note 4 7 3 3" xfId="1274" xr:uid="{C696AE4C-30EE-4AF6-AC1F-C02CF5CB339C}"/>
    <cellStyle name="Note 4 7 3 3 2" xfId="2569" xr:uid="{5CC4A133-1CE2-4FA9-B952-A02A709E7A43}"/>
    <cellStyle name="Note 4 7 3 4" xfId="1525" xr:uid="{767C971A-71E4-422A-8FA0-FBC9AA307A43}"/>
    <cellStyle name="Note 4 7 3 4 2" xfId="2820" xr:uid="{5EDBEC98-A4F6-4B14-8296-4D1FF9066DDC}"/>
    <cellStyle name="Note 4 7 3 5" xfId="1797" xr:uid="{56ABE5F7-459A-45C6-BE6B-2337159CEDF7}"/>
    <cellStyle name="Note 4 7 4" xfId="582" xr:uid="{8A5B42D6-DF2A-44AB-98E8-284A0215089A}"/>
    <cellStyle name="Note 4 7 4 2" xfId="1956" xr:uid="{D0B2240F-40F5-48A4-A2A9-5425FD10B621}"/>
    <cellStyle name="Note 4 7 5" xfId="1006" xr:uid="{C0F65853-0A05-4938-8F86-43A6A6BEF8D0}"/>
    <cellStyle name="Note 4 7 5 2" xfId="2301" xr:uid="{4D02195D-2BA7-4003-89E8-25F4824A65DC}"/>
    <cellStyle name="Note 4 7 6" xfId="765" xr:uid="{A7C0887A-6C82-4E0D-9EE6-3545E647B573}"/>
    <cellStyle name="Note 4 7 6 2" xfId="2094" xr:uid="{7097AAE8-ED8C-46AF-B921-AE7F6F9CE882}"/>
    <cellStyle name="Note 4 8" xfId="95" xr:uid="{00000000-0005-0000-0000-000026010000}"/>
    <cellStyle name="Note 4 8 2" xfId="188" xr:uid="{00000000-0005-0000-0000-000027010000}"/>
    <cellStyle name="Note 4 8 2 2" xfId="409" xr:uid="{00000000-0005-0000-0000-000028010000}"/>
    <cellStyle name="Note 4 8 2 2 2" xfId="896" xr:uid="{73CE35AF-329E-4ECA-B6B5-06D2B91B421B}"/>
    <cellStyle name="Note 4 8 2 2 2 2" xfId="2195" xr:uid="{C4249340-8915-497C-BA3A-73A398213900}"/>
    <cellStyle name="Note 4 8 2 2 3" xfId="1275" xr:uid="{8EABD0DB-EAA5-4201-9E5D-DB08051D26C1}"/>
    <cellStyle name="Note 4 8 2 2 3 2" xfId="2570" xr:uid="{D9E60873-091F-4639-9D02-6573013840CC}"/>
    <cellStyle name="Note 4 8 2 2 4" xfId="1526" xr:uid="{4C061928-0A9B-4A58-83C4-65A4C963545E}"/>
    <cellStyle name="Note 4 8 2 2 4 2" xfId="2821" xr:uid="{CD6C0E3E-65A7-4009-BE80-13F81B2C40E1}"/>
    <cellStyle name="Note 4 8 2 2 5" xfId="1798" xr:uid="{F9EB76BF-5EEC-4244-AD86-E2F8A735E7D2}"/>
    <cellStyle name="Note 4 8 2 3" xfId="676" xr:uid="{0128E9B8-D41B-4298-B294-C7A2FDFD6226}"/>
    <cellStyle name="Note 4 8 2 3 2" xfId="2042" xr:uid="{5650C9DC-F533-42EF-BCFF-D09DC9F1CBFB}"/>
    <cellStyle name="Note 4 8 2 4" xfId="1094" xr:uid="{7F23FD44-D8F2-4549-BC96-7ED15C3CE812}"/>
    <cellStyle name="Note 4 8 2 4 2" xfId="2389" xr:uid="{3452C206-45B2-44FE-8C7E-10BDEB430800}"/>
    <cellStyle name="Note 4 8 2 5" xfId="1385" xr:uid="{7773D29D-B903-469E-B412-29349217BF24}"/>
    <cellStyle name="Note 4 8 2 5 2" xfId="2680" xr:uid="{634FF47C-FBEE-46C2-B14D-F6917DEDCDC8}"/>
    <cellStyle name="Note 4 8 2 6" xfId="1659" xr:uid="{2C069449-1709-424E-9F83-3C744CD3260E}"/>
    <cellStyle name="Note 4 8 3" xfId="410" xr:uid="{00000000-0005-0000-0000-000029010000}"/>
    <cellStyle name="Note 4 8 3 2" xfId="897" xr:uid="{6740A08F-84C4-496C-9381-D2716EC66713}"/>
    <cellStyle name="Note 4 8 3 2 2" xfId="2196" xr:uid="{FFF41F2F-2252-416B-A49C-FEB9D2FBF045}"/>
    <cellStyle name="Note 4 8 3 3" xfId="1276" xr:uid="{267A4BE8-2A35-4045-9730-4842E8F90E89}"/>
    <cellStyle name="Note 4 8 3 3 2" xfId="2571" xr:uid="{611B100E-9D47-42E0-A89A-1C331A79E0BD}"/>
    <cellStyle name="Note 4 8 3 4" xfId="1527" xr:uid="{44B39EE0-BC3A-4BF0-8754-948B3F58B943}"/>
    <cellStyle name="Note 4 8 3 4 2" xfId="2822" xr:uid="{38BD0A49-0939-4F58-8D76-692F54B004C3}"/>
    <cellStyle name="Note 4 8 3 5" xfId="1799" xr:uid="{38166368-0B43-47DF-9357-B4978AF7207F}"/>
    <cellStyle name="Note 4 8 4" xfId="583" xr:uid="{5A5C888F-63ED-4C32-9B65-692C334F006E}"/>
    <cellStyle name="Note 4 8 4 2" xfId="1957" xr:uid="{7CA691E4-04E5-4BDA-925F-015E0676EE96}"/>
    <cellStyle name="Note 4 8 5" xfId="1007" xr:uid="{B62207AC-DA39-4473-A252-C36C657B24CF}"/>
    <cellStyle name="Note 4 8 5 2" xfId="2302" xr:uid="{B5426D0F-945F-4136-B480-57F51A658730}"/>
    <cellStyle name="Note 4 8 6" xfId="1207" xr:uid="{F41696E9-13C4-4E6D-B0FA-B894C4A49CAD}"/>
    <cellStyle name="Note 4 8 6 2" xfId="2502" xr:uid="{320F657A-4817-4873-AE57-199BB2064D6A}"/>
    <cellStyle name="Note 4 9" xfId="148" xr:uid="{00000000-0005-0000-0000-00002A010000}"/>
    <cellStyle name="Note 4 9 2" xfId="411" xr:uid="{00000000-0005-0000-0000-00002B010000}"/>
    <cellStyle name="Note 4 9 2 2" xfId="898" xr:uid="{CF6CDF6A-2294-4369-850A-37DF6C595F26}"/>
    <cellStyle name="Note 4 9 2 2 2" xfId="2197" xr:uid="{9C1D8EEC-8A34-488D-AC88-9C8300D25EC2}"/>
    <cellStyle name="Note 4 9 2 3" xfId="1277" xr:uid="{6C431740-0AFF-439A-9DE0-7AAA39130975}"/>
    <cellStyle name="Note 4 9 2 3 2" xfId="2572" xr:uid="{D7B03A81-8246-4ACD-8C0B-FF612BC346F2}"/>
    <cellStyle name="Note 4 9 2 4" xfId="1528" xr:uid="{9AAD2BFC-0D08-4BB7-8AE8-F62A452B8F59}"/>
    <cellStyle name="Note 4 9 2 4 2" xfId="2823" xr:uid="{9E4A8E74-F8BF-4D81-B3B1-797E2E48C6B7}"/>
    <cellStyle name="Note 4 9 2 5" xfId="1800" xr:uid="{461B2632-EC5F-4AC3-901E-AD45C77AC202}"/>
    <cellStyle name="Note 4 9 3" xfId="636" xr:uid="{42AE65F4-5229-429A-A741-B0BC58EC7DF2}"/>
    <cellStyle name="Note 4 9 3 2" xfId="2004" xr:uid="{91C7AFCC-0728-442F-BC96-F65A46C199A1}"/>
    <cellStyle name="Note 4 9 4" xfId="1056" xr:uid="{B542FD79-A3B7-4C4E-AAB7-F16374D4D433}"/>
    <cellStyle name="Note 4 9 4 2" xfId="2351" xr:uid="{C64BC25E-5908-4A10-AD37-914CB4E7CA1E}"/>
    <cellStyle name="Note 4 9 5" xfId="535" xr:uid="{03BA091C-E449-4F97-A0F3-C12737F16D73}"/>
    <cellStyle name="Note 4 9 5 2" xfId="1911" xr:uid="{05411F2B-FC13-4194-9753-0FB89C2D6406}"/>
    <cellStyle name="Note 4 9 6" xfId="1621" xr:uid="{49E4E1C0-1B41-48C9-9E1D-12483883F235}"/>
    <cellStyle name="Note 5" xfId="48" xr:uid="{00000000-0005-0000-0000-00002C010000}"/>
    <cellStyle name="Note 5 10" xfId="412" xr:uid="{00000000-0005-0000-0000-00002D010000}"/>
    <cellStyle name="Note 5 10 2" xfId="899" xr:uid="{A1A8272D-D199-49F1-906F-1F8684D2C227}"/>
    <cellStyle name="Note 5 10 2 2" xfId="2198" xr:uid="{1EAAA165-81D2-48BA-84F7-AE8208DF0E7F}"/>
    <cellStyle name="Note 5 10 3" xfId="1278" xr:uid="{371D88C2-50ED-45FD-AA6F-7C6B7DD9D726}"/>
    <cellStyle name="Note 5 10 3 2" xfId="2573" xr:uid="{B5F21979-1A97-42C6-B7C2-C14D66B49487}"/>
    <cellStyle name="Note 5 10 4" xfId="1529" xr:uid="{D6223685-1637-4F80-8B84-567957D34F6C}"/>
    <cellStyle name="Note 5 10 4 2" xfId="2824" xr:uid="{FDA81E20-D9EE-485C-9D8C-84C269ACA2C5}"/>
    <cellStyle name="Note 5 10 5" xfId="1801" xr:uid="{0634CF7F-0653-4DE4-B448-141BD69F9DB6}"/>
    <cellStyle name="Note 5 11" xfId="540" xr:uid="{46441653-F410-43A2-AD58-2ADFBE73B5BE}"/>
    <cellStyle name="Note 5 11 2" xfId="1916" xr:uid="{D9845C40-91E5-4BDF-8040-95A04AA7AD90}"/>
    <cellStyle name="Note 5 12" xfId="514" xr:uid="{41754ED6-B322-4784-BACB-2968C5E4C6AC}"/>
    <cellStyle name="Note 5 12 2" xfId="1890" xr:uid="{82DE09BF-520A-4129-AE34-22C5B9C01647}"/>
    <cellStyle name="Note 5 13" xfId="1051" xr:uid="{2E2B76CE-03D6-49A7-99E9-86237DF3879D}"/>
    <cellStyle name="Note 5 13 2" xfId="2346" xr:uid="{F16E2DFB-9D81-42DE-AF96-914EDB435AA4}"/>
    <cellStyle name="Note 5 2" xfId="96" xr:uid="{00000000-0005-0000-0000-00002E010000}"/>
    <cellStyle name="Note 5 2 2" xfId="189" xr:uid="{00000000-0005-0000-0000-00002F010000}"/>
    <cellStyle name="Note 5 2 2 2" xfId="413" xr:uid="{00000000-0005-0000-0000-000030010000}"/>
    <cellStyle name="Note 5 2 2 2 2" xfId="900" xr:uid="{521EBAAF-BCEA-435B-A1B0-8926F5B63AC2}"/>
    <cellStyle name="Note 5 2 2 2 2 2" xfId="2199" xr:uid="{EAF7D58A-9B41-491F-A3E8-1901D15B4158}"/>
    <cellStyle name="Note 5 2 2 2 3" xfId="1279" xr:uid="{D769C438-2486-4739-B2D6-52FF4FD10E33}"/>
    <cellStyle name="Note 5 2 2 2 3 2" xfId="2574" xr:uid="{FE7D288B-C7BD-49F2-9BEF-CC8E2E313E1C}"/>
    <cellStyle name="Note 5 2 2 2 4" xfId="1530" xr:uid="{E6F9BC96-157D-402C-94ED-55860AB82B2C}"/>
    <cellStyle name="Note 5 2 2 2 4 2" xfId="2825" xr:uid="{6E21AA86-1E8E-4D19-BBD2-3176D0E33CF4}"/>
    <cellStyle name="Note 5 2 2 2 5" xfId="1802" xr:uid="{315C7D96-D90E-4715-850D-6CCBE9634218}"/>
    <cellStyle name="Note 5 2 2 3" xfId="677" xr:uid="{17B6B57C-47F8-4AE1-8638-19842A9B2BB0}"/>
    <cellStyle name="Note 5 2 2 3 2" xfId="2043" xr:uid="{13E9238F-FC5F-4BA6-BA9A-32BD7D65483E}"/>
    <cellStyle name="Note 5 2 2 4" xfId="1095" xr:uid="{6B8A8569-17D0-44A0-B0C2-03A260370A2E}"/>
    <cellStyle name="Note 5 2 2 4 2" xfId="2390" xr:uid="{12D45516-0AA7-4F77-A470-7CE364E93832}"/>
    <cellStyle name="Note 5 2 2 5" xfId="1386" xr:uid="{B8FE7DEA-4952-4FE3-B531-B480CCFD42A9}"/>
    <cellStyle name="Note 5 2 2 5 2" xfId="2681" xr:uid="{DBEBD47E-A715-48AC-9D5C-C208C51380C5}"/>
    <cellStyle name="Note 5 2 2 6" xfId="1660" xr:uid="{D129DA3D-538C-4A87-8E87-C86F277DA133}"/>
    <cellStyle name="Note 5 2 3" xfId="414" xr:uid="{00000000-0005-0000-0000-000031010000}"/>
    <cellStyle name="Note 5 2 3 2" xfId="901" xr:uid="{836888C1-8D49-4360-859A-2AD029C1F9BE}"/>
    <cellStyle name="Note 5 2 3 2 2" xfId="2200" xr:uid="{ABA56EAB-6DF8-4228-89DF-2A32C7DF153B}"/>
    <cellStyle name="Note 5 2 3 3" xfId="1280" xr:uid="{FA2261FB-E368-47CA-8ED0-5746F8F9200C}"/>
    <cellStyle name="Note 5 2 3 3 2" xfId="2575" xr:uid="{93B0FB38-C487-4743-A5DD-2855A95335DE}"/>
    <cellStyle name="Note 5 2 3 4" xfId="1531" xr:uid="{3A599586-29C5-43EE-BDD7-59A51B8E651A}"/>
    <cellStyle name="Note 5 2 3 4 2" xfId="2826" xr:uid="{32E4228E-57D1-47EC-8141-B06866233882}"/>
    <cellStyle name="Note 5 2 3 5" xfId="1803" xr:uid="{088D4AE5-2869-4C9F-A151-4D7966FFA241}"/>
    <cellStyle name="Note 5 2 4" xfId="584" xr:uid="{66C10981-92B4-4DAE-A0A5-EEC229F6AFF6}"/>
    <cellStyle name="Note 5 2 4 2" xfId="1958" xr:uid="{813CBE04-866E-4C71-8790-12D148C791FD}"/>
    <cellStyle name="Note 5 2 5" xfId="1008" xr:uid="{CDDE1869-8382-411B-B7A1-533ABB8C0DC2}"/>
    <cellStyle name="Note 5 2 5 2" xfId="2303" xr:uid="{C3E69CCC-62DE-4914-A142-E2605D885454}"/>
    <cellStyle name="Note 5 2 6" xfId="1152" xr:uid="{15B98869-B686-43B0-B629-801A6A41A5BF}"/>
    <cellStyle name="Note 5 2 6 2" xfId="2447" xr:uid="{D3915723-CF23-4857-A3A4-60D101691DE1}"/>
    <cellStyle name="Note 5 3" xfId="97" xr:uid="{00000000-0005-0000-0000-000032010000}"/>
    <cellStyle name="Note 5 3 2" xfId="190" xr:uid="{00000000-0005-0000-0000-000033010000}"/>
    <cellStyle name="Note 5 3 2 2" xfId="415" xr:uid="{00000000-0005-0000-0000-000034010000}"/>
    <cellStyle name="Note 5 3 2 2 2" xfId="902" xr:uid="{4D4B1C5B-0E92-43B1-AB55-634404714A55}"/>
    <cellStyle name="Note 5 3 2 2 2 2" xfId="2201" xr:uid="{19B97DE7-06D7-4BAC-BC80-9F2B8DFE24A5}"/>
    <cellStyle name="Note 5 3 2 2 3" xfId="1281" xr:uid="{EEA1DFDF-DFD1-4218-BF7C-DB21345BA734}"/>
    <cellStyle name="Note 5 3 2 2 3 2" xfId="2576" xr:uid="{CADF1F29-C77B-41EA-A243-877028BEA591}"/>
    <cellStyle name="Note 5 3 2 2 4" xfId="1532" xr:uid="{131BB093-6CE8-4C9C-BCAE-533703E14F0D}"/>
    <cellStyle name="Note 5 3 2 2 4 2" xfId="2827" xr:uid="{FCCA39CB-AD9A-469D-9575-83ACB79852B6}"/>
    <cellStyle name="Note 5 3 2 2 5" xfId="1804" xr:uid="{C0B6FDCC-A61C-474D-B86C-5BC3514A9044}"/>
    <cellStyle name="Note 5 3 2 3" xfId="678" xr:uid="{FAAC5FBF-A1C4-49CB-AC93-697AEC3A47F6}"/>
    <cellStyle name="Note 5 3 2 3 2" xfId="2044" xr:uid="{2FB03CCC-4560-4245-92CC-24BB92AC0D80}"/>
    <cellStyle name="Note 5 3 2 4" xfId="1096" xr:uid="{82CCDBDF-BBEC-40A1-88E5-41023997814D}"/>
    <cellStyle name="Note 5 3 2 4 2" xfId="2391" xr:uid="{3DC357A6-C5BE-4C80-9CE0-FACAC32EC51C}"/>
    <cellStyle name="Note 5 3 2 5" xfId="1387" xr:uid="{D8D2EA4C-A73C-4879-BD82-D7B9060F6402}"/>
    <cellStyle name="Note 5 3 2 5 2" xfId="2682" xr:uid="{A46BC2C4-F45F-42BE-AC42-D887E3338373}"/>
    <cellStyle name="Note 5 3 2 6" xfId="1661" xr:uid="{8EFEBC74-1100-4C27-B37D-E01B17C1E6BC}"/>
    <cellStyle name="Note 5 3 3" xfId="416" xr:uid="{00000000-0005-0000-0000-000035010000}"/>
    <cellStyle name="Note 5 3 3 2" xfId="903" xr:uid="{260D8625-2285-49FA-994E-FEA881D20118}"/>
    <cellStyle name="Note 5 3 3 2 2" xfId="2202" xr:uid="{06DD9BF1-F40A-4E6A-9B95-5DD20D307168}"/>
    <cellStyle name="Note 5 3 3 3" xfId="1282" xr:uid="{2B6C4533-AE1C-4F8B-9148-BDDAFD5E5659}"/>
    <cellStyle name="Note 5 3 3 3 2" xfId="2577" xr:uid="{D3AB9EFB-D08D-4C4A-9DD9-4B0050A30CE1}"/>
    <cellStyle name="Note 5 3 3 4" xfId="1533" xr:uid="{AD2564E9-DAA3-49DD-852D-88B847FBE008}"/>
    <cellStyle name="Note 5 3 3 4 2" xfId="2828" xr:uid="{A64B0688-282A-4551-AE88-0006C1F91073}"/>
    <cellStyle name="Note 5 3 3 5" xfId="1805" xr:uid="{780A6EC8-2CAA-4BB0-A58A-A8B2252D7184}"/>
    <cellStyle name="Note 5 3 4" xfId="585" xr:uid="{673E8828-1C1F-454F-8F3E-D70CC8DDDC7B}"/>
    <cellStyle name="Note 5 3 4 2" xfId="1959" xr:uid="{E9D707DF-371D-4A29-BBAB-26A26C5900CA}"/>
    <cellStyle name="Note 5 3 5" xfId="1009" xr:uid="{8C5CB673-56EE-40D1-BB4A-12DA79D5A520}"/>
    <cellStyle name="Note 5 3 5 2" xfId="2304" xr:uid="{8486BC9D-0413-4E1A-A48C-C9DE77899710}"/>
    <cellStyle name="Note 5 3 6" xfId="1206" xr:uid="{3455CC12-9678-40B1-9463-C86F9CCE7591}"/>
    <cellStyle name="Note 5 3 6 2" xfId="2501" xr:uid="{6B6F9592-0A53-4B76-838D-362D41225C70}"/>
    <cellStyle name="Note 5 4" xfId="98" xr:uid="{00000000-0005-0000-0000-000036010000}"/>
    <cellStyle name="Note 5 4 2" xfId="191" xr:uid="{00000000-0005-0000-0000-000037010000}"/>
    <cellStyle name="Note 5 4 2 2" xfId="417" xr:uid="{00000000-0005-0000-0000-000038010000}"/>
    <cellStyle name="Note 5 4 2 2 2" xfId="904" xr:uid="{35604EA3-DF6C-4B6B-91E2-A880EFA7E9F5}"/>
    <cellStyle name="Note 5 4 2 2 2 2" xfId="2203" xr:uid="{0D7A22B2-6041-417A-B6E8-D2558E5DE205}"/>
    <cellStyle name="Note 5 4 2 2 3" xfId="1283" xr:uid="{5C41DCA2-2AA3-4B02-95BE-FBBAAD7D7AD9}"/>
    <cellStyle name="Note 5 4 2 2 3 2" xfId="2578" xr:uid="{02F366FD-B11E-4299-96AC-BC7B8FEA98F7}"/>
    <cellStyle name="Note 5 4 2 2 4" xfId="1534" xr:uid="{B9C909A4-EFA5-4745-BE82-9CBFE2DD2B99}"/>
    <cellStyle name="Note 5 4 2 2 4 2" xfId="2829" xr:uid="{1096125F-DC25-4D0E-8171-4F3E09BF19D9}"/>
    <cellStyle name="Note 5 4 2 2 5" xfId="1806" xr:uid="{DE3FC30B-DD50-44D0-BE11-395080FE457A}"/>
    <cellStyle name="Note 5 4 2 3" xfId="679" xr:uid="{A5F7812C-9D56-4CB0-9C27-E11694D261EA}"/>
    <cellStyle name="Note 5 4 2 3 2" xfId="2045" xr:uid="{9D7FC849-5964-46A8-BBC2-1FAE1DFFBD28}"/>
    <cellStyle name="Note 5 4 2 4" xfId="1097" xr:uid="{A2C1FF35-E1D2-408F-B9DD-46806B0D3D99}"/>
    <cellStyle name="Note 5 4 2 4 2" xfId="2392" xr:uid="{4A17193C-25A0-483C-A979-47A527F56A7C}"/>
    <cellStyle name="Note 5 4 2 5" xfId="1388" xr:uid="{60FAC71D-BFEB-414D-8C0F-1A7264C97489}"/>
    <cellStyle name="Note 5 4 2 5 2" xfId="2683" xr:uid="{62943114-AEAC-46CB-81CB-730312360BAB}"/>
    <cellStyle name="Note 5 4 2 6" xfId="1662" xr:uid="{5EFFE4E1-52F3-4F89-88BF-7098DA10E40A}"/>
    <cellStyle name="Note 5 4 3" xfId="418" xr:uid="{00000000-0005-0000-0000-000039010000}"/>
    <cellStyle name="Note 5 4 3 2" xfId="905" xr:uid="{E9BDBC21-7073-4C09-A16C-D89EEE856012}"/>
    <cellStyle name="Note 5 4 3 2 2" xfId="2204" xr:uid="{24AE7F48-C30B-43E6-8E7F-D54F9537E549}"/>
    <cellStyle name="Note 5 4 3 3" xfId="1284" xr:uid="{8CFF61CB-04E6-4B5A-AF46-89C42C92A965}"/>
    <cellStyle name="Note 5 4 3 3 2" xfId="2579" xr:uid="{AC171EB6-EAD9-46AF-BF1D-DB6CAD24776E}"/>
    <cellStyle name="Note 5 4 3 4" xfId="1535" xr:uid="{179B9008-EF7D-49F6-B5FF-CEE520C7E248}"/>
    <cellStyle name="Note 5 4 3 4 2" xfId="2830" xr:uid="{4AB9F82D-F127-45C1-801A-0C722E136FB4}"/>
    <cellStyle name="Note 5 4 3 5" xfId="1807" xr:uid="{39E6406F-09EB-471B-8814-756C6127F832}"/>
    <cellStyle name="Note 5 4 4" xfId="586" xr:uid="{62EC548F-EF3A-439D-A79C-A7C47407EA9E}"/>
    <cellStyle name="Note 5 4 4 2" xfId="1960" xr:uid="{7EB464C0-DBC2-4A59-B6E1-A55856B3A85C}"/>
    <cellStyle name="Note 5 4 5" xfId="1010" xr:uid="{844D2C8C-0E00-4F30-BC2E-DDE373BBC1AA}"/>
    <cellStyle name="Note 5 4 5 2" xfId="2305" xr:uid="{6A5C6A9C-3FD8-4156-A298-CA4F4BE7E8ED}"/>
    <cellStyle name="Note 5 4 6" xfId="1151" xr:uid="{B2AEE004-1AC7-409D-A9F4-669813161E1F}"/>
    <cellStyle name="Note 5 4 6 2" xfId="2446" xr:uid="{D6FE8463-E394-46DE-8A9E-6EDC9EC0026B}"/>
    <cellStyle name="Note 5 5" xfId="99" xr:uid="{00000000-0005-0000-0000-00003A010000}"/>
    <cellStyle name="Note 5 5 2" xfId="192" xr:uid="{00000000-0005-0000-0000-00003B010000}"/>
    <cellStyle name="Note 5 5 2 2" xfId="419" xr:uid="{00000000-0005-0000-0000-00003C010000}"/>
    <cellStyle name="Note 5 5 2 2 2" xfId="906" xr:uid="{50262667-6842-45FB-B198-81A2CE6264FE}"/>
    <cellStyle name="Note 5 5 2 2 2 2" xfId="2205" xr:uid="{6731FB3A-D6E4-4EE0-BD4D-03BEC9AB45D7}"/>
    <cellStyle name="Note 5 5 2 2 3" xfId="1285" xr:uid="{85A619D1-456E-4A28-B80E-032C82DFED0E}"/>
    <cellStyle name="Note 5 5 2 2 3 2" xfId="2580" xr:uid="{C54E7D8E-CC27-47CE-B0B0-9044DD022836}"/>
    <cellStyle name="Note 5 5 2 2 4" xfId="1536" xr:uid="{B7FEA6F3-9DAA-4C43-B187-74D4B24CB1CA}"/>
    <cellStyle name="Note 5 5 2 2 4 2" xfId="2831" xr:uid="{960146B8-466F-49E2-AAB3-2C4A084F3C8C}"/>
    <cellStyle name="Note 5 5 2 2 5" xfId="1808" xr:uid="{CA905D0D-322A-4391-9A50-4791845EF6E3}"/>
    <cellStyle name="Note 5 5 2 3" xfId="680" xr:uid="{B407A335-16F9-4E20-945A-D77483ACF5FB}"/>
    <cellStyle name="Note 5 5 2 3 2" xfId="2046" xr:uid="{24125357-5173-4CFA-8A9D-F69DAB202FFC}"/>
    <cellStyle name="Note 5 5 2 4" xfId="1098" xr:uid="{A5F28C7F-39CD-4763-AA8C-ECF7BFF124CF}"/>
    <cellStyle name="Note 5 5 2 4 2" xfId="2393" xr:uid="{CBCE97E4-AE1C-4E10-8AE9-17F11B45B80C}"/>
    <cellStyle name="Note 5 5 2 5" xfId="1389" xr:uid="{DF029905-E48A-4718-8A73-8046502017B8}"/>
    <cellStyle name="Note 5 5 2 5 2" xfId="2684" xr:uid="{C750E2AC-2B13-4B36-8250-3659CD01AC00}"/>
    <cellStyle name="Note 5 5 2 6" xfId="1663" xr:uid="{CEEBE0AC-6110-4C36-8E3E-222E92EE1148}"/>
    <cellStyle name="Note 5 5 3" xfId="420" xr:uid="{00000000-0005-0000-0000-00003D010000}"/>
    <cellStyle name="Note 5 5 3 2" xfId="907" xr:uid="{57D1F8C7-9901-4243-BDF9-14878768B8FF}"/>
    <cellStyle name="Note 5 5 3 2 2" xfId="2206" xr:uid="{0F49EA21-FEC3-47D8-8C5E-DCC6BA00CE42}"/>
    <cellStyle name="Note 5 5 3 3" xfId="1286" xr:uid="{5937DA52-D691-43BE-B1BC-F2A8C31002CA}"/>
    <cellStyle name="Note 5 5 3 3 2" xfId="2581" xr:uid="{A8E381B8-32EE-4340-934D-EEE0E83A07FB}"/>
    <cellStyle name="Note 5 5 3 4" xfId="1537" xr:uid="{0D150F8C-5711-4B7E-BC60-69C0D92632FE}"/>
    <cellStyle name="Note 5 5 3 4 2" xfId="2832" xr:uid="{8C0B6A3B-C5D8-453F-B5B1-0BCB6497B1BC}"/>
    <cellStyle name="Note 5 5 3 5" xfId="1809" xr:uid="{9482C5A8-FB4E-48C7-AAD4-718192AE50DA}"/>
    <cellStyle name="Note 5 5 4" xfId="587" xr:uid="{C2E25679-C198-4AC1-B2C3-9F1A1EBF72C2}"/>
    <cellStyle name="Note 5 5 4 2" xfId="1961" xr:uid="{1FF2CB0A-5E15-4F22-82D0-625020A4704E}"/>
    <cellStyle name="Note 5 5 5" xfId="1011" xr:uid="{3C521553-FA23-4F69-AD7C-D483DCE265FC}"/>
    <cellStyle name="Note 5 5 5 2" xfId="2306" xr:uid="{D956D097-9A97-4322-9FFB-336A3BAD9091}"/>
    <cellStyle name="Note 5 5 6" xfId="1150" xr:uid="{E12F204D-8BCB-4D8F-B24E-07AB3FDBD9C8}"/>
    <cellStyle name="Note 5 5 6 2" xfId="2445" xr:uid="{D88F4637-8333-45CA-8A4B-9F6D35697B6F}"/>
    <cellStyle name="Note 5 6" xfId="100" xr:uid="{00000000-0005-0000-0000-00003E010000}"/>
    <cellStyle name="Note 5 6 2" xfId="193" xr:uid="{00000000-0005-0000-0000-00003F010000}"/>
    <cellStyle name="Note 5 6 2 2" xfId="421" xr:uid="{00000000-0005-0000-0000-000040010000}"/>
    <cellStyle name="Note 5 6 2 2 2" xfId="908" xr:uid="{EACBBDA6-ACD4-46E9-B022-50A2249A0A6A}"/>
    <cellStyle name="Note 5 6 2 2 2 2" xfId="2207" xr:uid="{20FADDE0-5639-415D-9893-7154C62C00B6}"/>
    <cellStyle name="Note 5 6 2 2 3" xfId="1287" xr:uid="{3001FEBD-6502-420C-9F95-E263CE0E8232}"/>
    <cellStyle name="Note 5 6 2 2 3 2" xfId="2582" xr:uid="{855265E4-C04D-472A-ABD8-36FC9D3A38DE}"/>
    <cellStyle name="Note 5 6 2 2 4" xfId="1538" xr:uid="{6650C98F-3B8F-4A19-8F18-DA624507A06F}"/>
    <cellStyle name="Note 5 6 2 2 4 2" xfId="2833" xr:uid="{4349267E-4F2A-42D1-95C2-DBE9FA643D13}"/>
    <cellStyle name="Note 5 6 2 2 5" xfId="1810" xr:uid="{96C6FE44-0DA6-4DD0-93D8-A1BE51F8C2A4}"/>
    <cellStyle name="Note 5 6 2 3" xfId="681" xr:uid="{E59F5BFA-54AE-4B73-B506-87B4E368B765}"/>
    <cellStyle name="Note 5 6 2 3 2" xfId="2047" xr:uid="{C9FE5656-FA54-4EFD-B5D9-5E27AC923862}"/>
    <cellStyle name="Note 5 6 2 4" xfId="1099" xr:uid="{A09CE169-4476-4716-B469-857FF5976676}"/>
    <cellStyle name="Note 5 6 2 4 2" xfId="2394" xr:uid="{E1FB62F2-BE22-4B0B-84FB-9FCE495621FD}"/>
    <cellStyle name="Note 5 6 2 5" xfId="1390" xr:uid="{F40A4B97-6625-4528-A1D6-90D95F43CA11}"/>
    <cellStyle name="Note 5 6 2 5 2" xfId="2685" xr:uid="{4806528E-0A1E-476C-B93D-31E0A9F4C484}"/>
    <cellStyle name="Note 5 6 2 6" xfId="1664" xr:uid="{13329C30-4508-4EDB-95C0-2E3AF103DA3D}"/>
    <cellStyle name="Note 5 6 3" xfId="422" xr:uid="{00000000-0005-0000-0000-000041010000}"/>
    <cellStyle name="Note 5 6 3 2" xfId="909" xr:uid="{35DEBC99-8208-4FFC-9DC8-5418F866B2E0}"/>
    <cellStyle name="Note 5 6 3 2 2" xfId="2208" xr:uid="{6DBCF363-F514-4E11-8F5E-8B0373F532AD}"/>
    <cellStyle name="Note 5 6 3 3" xfId="1288" xr:uid="{1783B7A9-D63A-4015-A8B8-28D742A330FA}"/>
    <cellStyle name="Note 5 6 3 3 2" xfId="2583" xr:uid="{B24ACAEB-CB93-42EA-8683-C4E7194CC717}"/>
    <cellStyle name="Note 5 6 3 4" xfId="1539" xr:uid="{AFA9F389-6525-4F5B-9FB4-1140B8E84F87}"/>
    <cellStyle name="Note 5 6 3 4 2" xfId="2834" xr:uid="{10FC1320-248A-4A27-839E-EAFEB7ACB403}"/>
    <cellStyle name="Note 5 6 3 5" xfId="1811" xr:uid="{AF759187-3C7C-4BC8-98F1-67519FB895EE}"/>
    <cellStyle name="Note 5 6 4" xfId="588" xr:uid="{0138F429-FEC1-4317-9065-43EE46DA2BED}"/>
    <cellStyle name="Note 5 6 4 2" xfId="1962" xr:uid="{C8DB46E3-C63C-4E9A-80BE-688998842412}"/>
    <cellStyle name="Note 5 6 5" xfId="1012" xr:uid="{3AE1940C-510D-4F2D-94D1-69C2D083F655}"/>
    <cellStyle name="Note 5 6 5 2" xfId="2307" xr:uid="{F5E0646B-0080-4EF4-8E64-AD9245D627FC}"/>
    <cellStyle name="Note 5 6 6" xfId="1149" xr:uid="{7378112C-D51B-479A-90E4-2ECFA2E787C6}"/>
    <cellStyle name="Note 5 6 6 2" xfId="2444" xr:uid="{D60DF14A-C1B9-4260-8EF2-ACEA58A952B5}"/>
    <cellStyle name="Note 5 7" xfId="101" xr:uid="{00000000-0005-0000-0000-000042010000}"/>
    <cellStyle name="Note 5 7 2" xfId="194" xr:uid="{00000000-0005-0000-0000-000043010000}"/>
    <cellStyle name="Note 5 7 2 2" xfId="423" xr:uid="{00000000-0005-0000-0000-000044010000}"/>
    <cellStyle name="Note 5 7 2 2 2" xfId="910" xr:uid="{41070888-3F53-48B4-AAA4-9599215741E3}"/>
    <cellStyle name="Note 5 7 2 2 2 2" xfId="2209" xr:uid="{CC467756-3708-408F-8EF7-077EDC095527}"/>
    <cellStyle name="Note 5 7 2 2 3" xfId="1289" xr:uid="{821AFE6C-8FB9-46CB-9949-1DFFAA9C6DD4}"/>
    <cellStyle name="Note 5 7 2 2 3 2" xfId="2584" xr:uid="{22566A5D-D179-47F3-970F-3234C1C80C08}"/>
    <cellStyle name="Note 5 7 2 2 4" xfId="1540" xr:uid="{D443F804-BE06-436F-8C1C-6905FDD79FBD}"/>
    <cellStyle name="Note 5 7 2 2 4 2" xfId="2835" xr:uid="{A2AE35D5-479A-44A5-B829-4FA854F18440}"/>
    <cellStyle name="Note 5 7 2 2 5" xfId="1812" xr:uid="{D1DB681D-7A16-45C2-802E-5007DF68B420}"/>
    <cellStyle name="Note 5 7 2 3" xfId="682" xr:uid="{68D7F4DA-D74E-4FCC-94C1-EF192CA7F239}"/>
    <cellStyle name="Note 5 7 2 3 2" xfId="2048" xr:uid="{DA61ED31-92C1-46A8-AC37-06184A430853}"/>
    <cellStyle name="Note 5 7 2 4" xfId="1100" xr:uid="{ED08F93F-50DA-4949-9989-3932366FE718}"/>
    <cellStyle name="Note 5 7 2 4 2" xfId="2395" xr:uid="{2EB6649A-3E70-43DA-9729-66B7BC0F9DB6}"/>
    <cellStyle name="Note 5 7 2 5" xfId="1391" xr:uid="{8B171537-9241-40B3-A113-8DA69B7D0B0D}"/>
    <cellStyle name="Note 5 7 2 5 2" xfId="2686" xr:uid="{F8538F7B-BBB7-4823-A5BA-AC6C16B4E89E}"/>
    <cellStyle name="Note 5 7 2 6" xfId="1665" xr:uid="{258D81BE-5ADB-4AA3-ABB9-E2FBC66E00B5}"/>
    <cellStyle name="Note 5 7 3" xfId="424" xr:uid="{00000000-0005-0000-0000-000045010000}"/>
    <cellStyle name="Note 5 7 3 2" xfId="911" xr:uid="{90FD2DBA-3B0A-4467-8B17-F313310F5E46}"/>
    <cellStyle name="Note 5 7 3 2 2" xfId="2210" xr:uid="{8F5B30EF-20C1-4C9F-9A7F-BBCB7630E517}"/>
    <cellStyle name="Note 5 7 3 3" xfId="1290" xr:uid="{96B864F1-EFF7-4445-9D8E-6921E083172A}"/>
    <cellStyle name="Note 5 7 3 3 2" xfId="2585" xr:uid="{1C0A4BE1-6C46-4A2B-A80D-B86EAD8DAD1D}"/>
    <cellStyle name="Note 5 7 3 4" xfId="1541" xr:uid="{35CE056D-5511-416A-99B1-55E4F4478996}"/>
    <cellStyle name="Note 5 7 3 4 2" xfId="2836" xr:uid="{2E2F03B4-8D59-47F7-8798-A04E97423D96}"/>
    <cellStyle name="Note 5 7 3 5" xfId="1813" xr:uid="{101B85B9-8844-40C5-911A-71CF7C101DCD}"/>
    <cellStyle name="Note 5 7 4" xfId="589" xr:uid="{83D7BCF2-58E9-4D20-9339-0FB0F34F7481}"/>
    <cellStyle name="Note 5 7 4 2" xfId="1963" xr:uid="{7D6DF9A8-643A-4199-ACCD-F24DD273DB21}"/>
    <cellStyle name="Note 5 7 5" xfId="1013" xr:uid="{8A81AEFB-5F54-484D-B7FB-570F656DA28E}"/>
    <cellStyle name="Note 5 7 5 2" xfId="2308" xr:uid="{CE41B6D3-03BF-4ECA-92A5-8235747CA93E}"/>
    <cellStyle name="Note 5 7 6" xfId="1205" xr:uid="{7ECA3561-B865-4F81-9F6B-DF71BAD04657}"/>
    <cellStyle name="Note 5 7 6 2" xfId="2500" xr:uid="{679CC2E2-91CF-47A3-8EAF-C9CE3D95B3C0}"/>
    <cellStyle name="Note 5 8" xfId="102" xr:uid="{00000000-0005-0000-0000-000046010000}"/>
    <cellStyle name="Note 5 8 2" xfId="195" xr:uid="{00000000-0005-0000-0000-000047010000}"/>
    <cellStyle name="Note 5 8 2 2" xfId="425" xr:uid="{00000000-0005-0000-0000-000048010000}"/>
    <cellStyle name="Note 5 8 2 2 2" xfId="912" xr:uid="{363B823C-8F90-4438-9810-AD3190FD9EAC}"/>
    <cellStyle name="Note 5 8 2 2 2 2" xfId="2211" xr:uid="{411839BC-6AC7-4844-8A90-33F4A6F05DE4}"/>
    <cellStyle name="Note 5 8 2 2 3" xfId="1291" xr:uid="{902F741C-B26A-455E-8B8E-CF9D0E849783}"/>
    <cellStyle name="Note 5 8 2 2 3 2" xfId="2586" xr:uid="{D516EDCC-5A70-44E7-B868-CDDE89E540CC}"/>
    <cellStyle name="Note 5 8 2 2 4" xfId="1542" xr:uid="{F73596F0-BEE3-44F9-B22C-2A1DE73AB659}"/>
    <cellStyle name="Note 5 8 2 2 4 2" xfId="2837" xr:uid="{38F66987-E5F5-4B09-AB0E-3091A8FBB172}"/>
    <cellStyle name="Note 5 8 2 2 5" xfId="1814" xr:uid="{7A7192F6-978B-4840-A89C-3C1718F4F7B4}"/>
    <cellStyle name="Note 5 8 2 3" xfId="683" xr:uid="{364DE57F-E023-4FDD-8139-5CE2BD99B7E1}"/>
    <cellStyle name="Note 5 8 2 3 2" xfId="2049" xr:uid="{BADCBA2E-AD1B-4674-BF8E-8018604B8AB2}"/>
    <cellStyle name="Note 5 8 2 4" xfId="1101" xr:uid="{41EC82EB-1CCF-4672-ACA6-0DCD8BEDE476}"/>
    <cellStyle name="Note 5 8 2 4 2" xfId="2396" xr:uid="{5C891A59-4BF7-4943-81E3-5D514F8D6BC7}"/>
    <cellStyle name="Note 5 8 2 5" xfId="1392" xr:uid="{73590733-2C3E-468F-B11F-200EA6F7F4AB}"/>
    <cellStyle name="Note 5 8 2 5 2" xfId="2687" xr:uid="{1F5BCE0C-97F5-4E37-8760-7733172FA7EB}"/>
    <cellStyle name="Note 5 8 2 6" xfId="1666" xr:uid="{62BCE630-ACDE-42CD-807B-A1869AE21FBD}"/>
    <cellStyle name="Note 5 8 3" xfId="426" xr:uid="{00000000-0005-0000-0000-000049010000}"/>
    <cellStyle name="Note 5 8 3 2" xfId="913" xr:uid="{E28F6FAF-5305-463E-83B2-9FDF4CC966D8}"/>
    <cellStyle name="Note 5 8 3 2 2" xfId="2212" xr:uid="{F33473B9-B34A-4A61-9B13-05603EB451FC}"/>
    <cellStyle name="Note 5 8 3 3" xfId="1292" xr:uid="{68B78641-4E91-4E7A-9314-F10F6F0A80DE}"/>
    <cellStyle name="Note 5 8 3 3 2" xfId="2587" xr:uid="{2A33A810-7DEA-478F-954A-436CBA574A60}"/>
    <cellStyle name="Note 5 8 3 4" xfId="1543" xr:uid="{F32C7DAB-84E3-4463-9F2A-BE4E77F36C19}"/>
    <cellStyle name="Note 5 8 3 4 2" xfId="2838" xr:uid="{7DADCBDC-B38F-49AD-AEAE-1FA29028E114}"/>
    <cellStyle name="Note 5 8 3 5" xfId="1815" xr:uid="{FF2CF6DB-DC31-486E-829F-32D25646573C}"/>
    <cellStyle name="Note 5 8 4" xfId="590" xr:uid="{29019043-6E26-4226-93FB-6C7A5A6BD63F}"/>
    <cellStyle name="Note 5 8 4 2" xfId="1964" xr:uid="{5680ED1F-52CD-44D2-A881-B25BAF004E40}"/>
    <cellStyle name="Note 5 8 5" xfId="1014" xr:uid="{59E94D62-7A49-449C-8DFA-DEBDC24CA7F3}"/>
    <cellStyle name="Note 5 8 5 2" xfId="2309" xr:uid="{059EB98C-3C4B-4718-92A4-A444A14CDA16}"/>
    <cellStyle name="Note 5 8 6" xfId="1204" xr:uid="{947180D8-6A1C-4F93-832A-1883CFA51E98}"/>
    <cellStyle name="Note 5 8 6 2" xfId="2499" xr:uid="{034468F1-F280-4233-AE21-0DE7E3F870D7}"/>
    <cellStyle name="Note 5 9" xfId="149" xr:uid="{00000000-0005-0000-0000-00004A010000}"/>
    <cellStyle name="Note 5 9 2" xfId="427" xr:uid="{00000000-0005-0000-0000-00004B010000}"/>
    <cellStyle name="Note 5 9 2 2" xfId="914" xr:uid="{C433E153-4E0A-44A9-B542-17D1D9F4F927}"/>
    <cellStyle name="Note 5 9 2 2 2" xfId="2213" xr:uid="{7FAC473A-2DFE-4169-9FB3-83B9639CDFFB}"/>
    <cellStyle name="Note 5 9 2 3" xfId="1293" xr:uid="{925D70C9-F84B-4E27-8EA6-9B5FE951AA8E}"/>
    <cellStyle name="Note 5 9 2 3 2" xfId="2588" xr:uid="{2595D1AC-BAE3-4E7F-BF6A-3476B2371769}"/>
    <cellStyle name="Note 5 9 2 4" xfId="1544" xr:uid="{C1CFC234-EB5A-48AF-B021-E61DE4C250E8}"/>
    <cellStyle name="Note 5 9 2 4 2" xfId="2839" xr:uid="{C8646BAB-7C3E-4891-8CAB-C8E33BB2F4E5}"/>
    <cellStyle name="Note 5 9 2 5" xfId="1816" xr:uid="{732738C6-09D9-434B-889B-0C4E41310ABB}"/>
    <cellStyle name="Note 5 9 3" xfId="637" xr:uid="{263EFA2A-3FF1-42BD-A8D0-29ACBDE92FFC}"/>
    <cellStyle name="Note 5 9 3 2" xfId="2005" xr:uid="{602D5D91-6878-46FD-A49F-C4DA16CE9A9A}"/>
    <cellStyle name="Note 5 9 4" xfId="1057" xr:uid="{231B14D3-0B27-475D-ACD5-33893F62A801}"/>
    <cellStyle name="Note 5 9 4 2" xfId="2352" xr:uid="{67AE0B43-2137-4699-9AFF-E106FDC671E5}"/>
    <cellStyle name="Note 5 9 5" xfId="1348" xr:uid="{25285802-B6D8-4C96-8AFC-E8BB5561B040}"/>
    <cellStyle name="Note 5 9 5 2" xfId="2643" xr:uid="{17E086A8-31C2-474A-B64D-D504F32724B1}"/>
    <cellStyle name="Note 5 9 6" xfId="1622" xr:uid="{5AED78F9-01EC-4D92-9716-34473B375604}"/>
    <cellStyle name="Note 6" xfId="283" xr:uid="{00000000-0005-0000-0000-00004C010000}"/>
    <cellStyle name="Note 6 2" xfId="428" xr:uid="{00000000-0005-0000-0000-00004D010000}"/>
    <cellStyle name="Note 6 2 2" xfId="915" xr:uid="{DB7E87A8-1908-4887-B82C-1967CBA60147}"/>
    <cellStyle name="Note 6 3" xfId="770" xr:uid="{CE894679-4CDB-4B9D-9ECA-A6C885407A02}"/>
    <cellStyle name="Output 2" xfId="49" xr:uid="{00000000-0005-0000-0000-00004E010000}"/>
    <cellStyle name="Output 2 10" xfId="122" xr:uid="{00000000-0005-0000-0000-00004F010000}"/>
    <cellStyle name="Output 2 10 2" xfId="214" xr:uid="{00000000-0005-0000-0000-000050010000}"/>
    <cellStyle name="Output 2 10 2 2" xfId="429" xr:uid="{00000000-0005-0000-0000-000051010000}"/>
    <cellStyle name="Output 2 10 2 2 2" xfId="916" xr:uid="{707DC907-DE5A-4471-9698-628F8CB6F051}"/>
    <cellStyle name="Output 2 10 2 2 2 2" xfId="2214" xr:uid="{4BD91B9D-B7C5-417F-8E40-C70735794B26}"/>
    <cellStyle name="Output 2 10 2 2 3" xfId="1294" xr:uid="{01C0658C-147E-4A80-8D92-345D5398CC9F}"/>
    <cellStyle name="Output 2 10 2 2 3 2" xfId="2589" xr:uid="{B03A42AA-605F-4F4B-8D75-E101C386393F}"/>
    <cellStyle name="Output 2 10 2 2 4" xfId="1545" xr:uid="{97080A8B-8628-4477-8640-AA5F96607859}"/>
    <cellStyle name="Output 2 10 2 2 4 2" xfId="2840" xr:uid="{73EA13B3-99E0-4B26-9BA5-64ADDB975B24}"/>
    <cellStyle name="Output 2 10 2 2 5" xfId="1817" xr:uid="{4DD66E9B-2AC4-4FD2-A854-BB7A422D8BF2}"/>
    <cellStyle name="Output 2 10 2 3" xfId="702" xr:uid="{CE3D27AB-7E1F-4A44-9639-A33858968320}"/>
    <cellStyle name="Output 2 10 2 3 2" xfId="2066" xr:uid="{C395FCF7-16BA-47A2-AF49-DEECF2CF77E0}"/>
    <cellStyle name="Output 2 10 2 4" xfId="1120" xr:uid="{D6BE45D6-EA8D-4960-AE98-37FAF64ED2F6}"/>
    <cellStyle name="Output 2 10 2 4 2" xfId="2415" xr:uid="{66ACDE19-634C-4571-8019-FA17F7FD8254}"/>
    <cellStyle name="Output 2 10 2 5" xfId="1409" xr:uid="{15D5B08F-7B51-4F20-99AD-F7CA1880F3E3}"/>
    <cellStyle name="Output 2 10 2 5 2" xfId="2704" xr:uid="{4987983C-A913-4C62-B397-72DD1BBA3CF9}"/>
    <cellStyle name="Output 2 10 2 6" xfId="1683" xr:uid="{EA291845-E547-4DFF-B1A0-8F286703B76D}"/>
    <cellStyle name="Output 2 10 3" xfId="430" xr:uid="{00000000-0005-0000-0000-000052010000}"/>
    <cellStyle name="Output 2 10 3 2" xfId="917" xr:uid="{0D6527B6-CA47-4BF6-8FF0-DEC7B4E15A50}"/>
    <cellStyle name="Output 2 10 3 2 2" xfId="2215" xr:uid="{989882AD-BED1-4709-89D1-C1F89E5737B3}"/>
    <cellStyle name="Output 2 10 3 3" xfId="1295" xr:uid="{B2C30704-ED83-4A3B-B87A-6827B8136E7E}"/>
    <cellStyle name="Output 2 10 3 3 2" xfId="2590" xr:uid="{D306C9D5-D536-4147-9A2B-F4AE2E7AD990}"/>
    <cellStyle name="Output 2 10 3 4" xfId="1546" xr:uid="{BC307F7E-1D1C-4FE7-A6EB-13634B18425D}"/>
    <cellStyle name="Output 2 10 3 4 2" xfId="2841" xr:uid="{3DEE0404-5A7C-45D4-A4F6-9C91FCF42A50}"/>
    <cellStyle name="Output 2 10 3 5" xfId="1818" xr:uid="{6F7CFD29-05BF-4626-B3DB-0EC3CEC30826}"/>
    <cellStyle name="Output 2 10 4" xfId="610" xr:uid="{D6AB7DC1-CC8D-4A00-B279-16A75C76061E}"/>
    <cellStyle name="Output 2 10 4 2" xfId="1982" xr:uid="{A27C8F34-341D-43E1-8D61-AF9FBC4F5541}"/>
    <cellStyle name="Output 2 10 5" xfId="1032" xr:uid="{23CAEFAB-AE84-4D00-A74A-944EB89E078F}"/>
    <cellStyle name="Output 2 10 5 2" xfId="2327" xr:uid="{85FED759-CEDC-4875-8632-57F44E81D3F4}"/>
    <cellStyle name="Output 2 10 6" xfId="1140" xr:uid="{63C08ABB-C4FA-4B54-999E-45F701134BA4}"/>
    <cellStyle name="Output 2 10 6 2" xfId="2435" xr:uid="{267E87C5-0246-4A2D-993A-1E26D306A51F}"/>
    <cellStyle name="Output 2 10 7" xfId="1599" xr:uid="{DE441117-388E-434F-8129-9A2B2982151E}"/>
    <cellStyle name="Output 2 11" xfId="150" xr:uid="{00000000-0005-0000-0000-000053010000}"/>
    <cellStyle name="Output 2 11 2" xfId="284" xr:uid="{00000000-0005-0000-0000-000054010000}"/>
    <cellStyle name="Output 2 11 2 2" xfId="771" xr:uid="{9962C580-41C8-4748-B4F8-AF2FC3E08748}"/>
    <cellStyle name="Output 2 11 2 2 2" xfId="2096" xr:uid="{DC669F3F-E560-49E8-BC86-D8DF1EDCBCA9}"/>
    <cellStyle name="Output 2 11 2 3" xfId="1165" xr:uid="{4E7FA51C-FDE3-4357-BDF1-C59E29759FDA}"/>
    <cellStyle name="Output 2 11 2 3 2" xfId="2460" xr:uid="{165C8AD1-21BF-4147-A0F7-98D4E04CF5DF}"/>
    <cellStyle name="Output 2 11 2 4" xfId="1430" xr:uid="{E58779A8-63B7-4420-AEAE-4D3C10E9A115}"/>
    <cellStyle name="Output 2 11 2 4 2" xfId="2725" xr:uid="{CB163775-2DC4-40D9-BDFB-D34DD664723B}"/>
    <cellStyle name="Output 2 11 2 5" xfId="1702" xr:uid="{1CDFA46E-265A-4CD7-8D62-C6C6B51D9602}"/>
    <cellStyle name="Output 2 11 3" xfId="638" xr:uid="{58A73539-A9BA-4617-A2F8-B772EADA1FC5}"/>
    <cellStyle name="Output 2 11 3 2" xfId="2006" xr:uid="{D45DA59D-F257-4839-868C-55F768216718}"/>
    <cellStyle name="Output 2 11 4" xfId="1058" xr:uid="{92BE2323-4C92-48F5-8B47-B1A998E77D1B}"/>
    <cellStyle name="Output 2 11 4 2" xfId="2353" xr:uid="{350F3468-2A1A-4932-985D-036682CA2703}"/>
    <cellStyle name="Output 2 11 5" xfId="1349" xr:uid="{53A23354-3CF4-46EF-8D5E-572B491F14E4}"/>
    <cellStyle name="Output 2 11 5 2" xfId="2644" xr:uid="{40C85663-63CB-46B6-94E7-EA71EF18EA45}"/>
    <cellStyle name="Output 2 11 6" xfId="1623" xr:uid="{D0BE5F0C-4994-4206-B7BB-ACB7F9C287AE}"/>
    <cellStyle name="Output 2 12" xfId="431" xr:uid="{00000000-0005-0000-0000-000055010000}"/>
    <cellStyle name="Output 2 12 2" xfId="918" xr:uid="{E261BC51-83D9-47A5-9817-08AF78DC1224}"/>
    <cellStyle name="Output 2 12 2 2" xfId="2216" xr:uid="{E8B042D8-0525-4CDE-8E9A-98C807672D9A}"/>
    <cellStyle name="Output 2 12 3" xfId="1296" xr:uid="{5E5EAA83-7AA6-411C-933A-FF2DD1D1F69D}"/>
    <cellStyle name="Output 2 12 3 2" xfId="2591" xr:uid="{93940525-245D-432E-B172-D7A0AEB2A433}"/>
    <cellStyle name="Output 2 12 4" xfId="1547" xr:uid="{F1E08806-4A97-455F-8698-7A7C0CD74FC2}"/>
    <cellStyle name="Output 2 12 4 2" xfId="2842" xr:uid="{A4D203C7-357D-409F-86FB-A074436EAEF2}"/>
    <cellStyle name="Output 2 12 5" xfId="1819" xr:uid="{3981E026-C156-4932-998B-91505C6B84E2}"/>
    <cellStyle name="Output 2 13" xfId="541" xr:uid="{1B7AAB18-ABB5-4557-BE28-C4DE4B8299FE}"/>
    <cellStyle name="Output 2 13 2" xfId="1917" xr:uid="{84000746-33D5-4EAD-A86B-7B50CA833063}"/>
    <cellStyle name="Output 2 14" xfId="513" xr:uid="{7E586800-B5EE-46E3-8529-A4C5B8A72EEF}"/>
    <cellStyle name="Output 2 14 2" xfId="1889" xr:uid="{7F3FDBA8-BD4E-433F-8743-44F68290D846}"/>
    <cellStyle name="Output 2 15" xfId="1162" xr:uid="{2C52941C-D0C0-4188-AB14-95D9DB8C447D}"/>
    <cellStyle name="Output 2 15 2" xfId="2457" xr:uid="{C7B1546B-71AF-437C-BAAB-C3904314E370}"/>
    <cellStyle name="Output 2 2" xfId="103" xr:uid="{00000000-0005-0000-0000-000056010000}"/>
    <cellStyle name="Output 2 2 2" xfId="126" xr:uid="{00000000-0005-0000-0000-000057010000}"/>
    <cellStyle name="Output 2 2 2 2" xfId="218" xr:uid="{00000000-0005-0000-0000-000058010000}"/>
    <cellStyle name="Output 2 2 2 2 2" xfId="432" xr:uid="{00000000-0005-0000-0000-000059010000}"/>
    <cellStyle name="Output 2 2 2 2 2 2" xfId="919" xr:uid="{174FCA7D-BA0F-4B5D-A9B5-9F876CB092F6}"/>
    <cellStyle name="Output 2 2 2 2 2 2 2" xfId="2217" xr:uid="{B5DC41C5-401D-45A5-BA92-AF3DEC840FF4}"/>
    <cellStyle name="Output 2 2 2 2 2 3" xfId="1297" xr:uid="{3139ECF1-A535-475C-9985-60971330C4ED}"/>
    <cellStyle name="Output 2 2 2 2 2 3 2" xfId="2592" xr:uid="{668E8D8B-9230-4D31-AA75-808EFA854C86}"/>
    <cellStyle name="Output 2 2 2 2 2 4" xfId="1548" xr:uid="{D5958603-9C6E-48F5-B8EE-04B34DDCE85B}"/>
    <cellStyle name="Output 2 2 2 2 2 4 2" xfId="2843" xr:uid="{FCA534CE-183A-4D14-BEC2-B4C10872889F}"/>
    <cellStyle name="Output 2 2 2 2 2 5" xfId="1820" xr:uid="{45F195E5-B353-4592-AA32-B7E77C996913}"/>
    <cellStyle name="Output 2 2 2 2 3" xfId="706" xr:uid="{C94600A3-57D2-43F2-800C-1B69FB8FD74A}"/>
    <cellStyle name="Output 2 2 2 2 3 2" xfId="2068" xr:uid="{EE48DDA5-2C69-4BF6-9CED-AF7E04B06B6E}"/>
    <cellStyle name="Output 2 2 2 2 4" xfId="1123" xr:uid="{2612E463-098C-437F-B009-662880C7347F}"/>
    <cellStyle name="Output 2 2 2 2 4 2" xfId="2418" xr:uid="{CCC9E051-8A59-4D9A-AC05-EA1B0D7CEC72}"/>
    <cellStyle name="Output 2 2 2 2 5" xfId="1411" xr:uid="{9220F5DC-4F1A-46BD-9C53-E1C8B70EBF52}"/>
    <cellStyle name="Output 2 2 2 2 5 2" xfId="2706" xr:uid="{FED798E4-634F-47F6-B0D2-A17C12CE7E21}"/>
    <cellStyle name="Output 2 2 2 2 6" xfId="1685" xr:uid="{9E76F0E3-927F-40BD-A34B-069ED4AFFE54}"/>
    <cellStyle name="Output 2 2 2 3" xfId="433" xr:uid="{00000000-0005-0000-0000-00005A010000}"/>
    <cellStyle name="Output 2 2 2 3 2" xfId="920" xr:uid="{02C3740F-39EB-430D-902A-9E26153D80EE}"/>
    <cellStyle name="Output 2 2 2 3 2 2" xfId="2218" xr:uid="{C4E7D336-6D05-4CC9-9CFA-8DAA3C898165}"/>
    <cellStyle name="Output 2 2 2 3 3" xfId="1298" xr:uid="{4553361D-5528-4B02-8896-CC649A53DDDD}"/>
    <cellStyle name="Output 2 2 2 3 3 2" xfId="2593" xr:uid="{EE9B59F0-843D-4DC7-929A-AA2644656232}"/>
    <cellStyle name="Output 2 2 2 3 4" xfId="1549" xr:uid="{3F8EFA37-D826-464A-A486-4F22FEDF9874}"/>
    <cellStyle name="Output 2 2 2 3 4 2" xfId="2844" xr:uid="{D3741A80-952C-4DD7-B2B4-59EE30FE11DB}"/>
    <cellStyle name="Output 2 2 2 3 5" xfId="1821" xr:uid="{95A5C138-1EE7-4F97-83B2-5A09CCCD0FB1}"/>
    <cellStyle name="Output 2 2 2 4" xfId="614" xr:uid="{DC993A36-33E8-4D38-9201-81EAE482294C}"/>
    <cellStyle name="Output 2 2 2 4 2" xfId="1984" xr:uid="{D8F81CB9-56D6-41C6-AC70-7493B2635719}"/>
    <cellStyle name="Output 2 2 2 5" xfId="1035" xr:uid="{E80C24CB-74AA-41E9-9B28-17EF4BB979FE}"/>
    <cellStyle name="Output 2 2 2 5 2" xfId="2330" xr:uid="{DDEB1340-7EC2-4558-A518-F60A98BE192E}"/>
    <cellStyle name="Output 2 2 2 6" xfId="737" xr:uid="{D3D25292-422E-4F54-B1F7-1A6AC02E0E76}"/>
    <cellStyle name="Output 2 2 2 6 2" xfId="2086" xr:uid="{960A499A-CC69-4AA8-ABBD-1B4AFFF12174}"/>
    <cellStyle name="Output 2 2 2 7" xfId="1601" xr:uid="{83DB5CDF-82B3-45EF-983F-2E2A4599A4FC}"/>
    <cellStyle name="Output 2 2 3" xfId="196" xr:uid="{00000000-0005-0000-0000-00005B010000}"/>
    <cellStyle name="Output 2 2 3 2" xfId="285" xr:uid="{00000000-0005-0000-0000-00005C010000}"/>
    <cellStyle name="Output 2 2 3 2 2" xfId="772" xr:uid="{C12575AB-17C5-4E70-A925-7606BC8BB910}"/>
    <cellStyle name="Output 2 2 3 2 2 2" xfId="2097" xr:uid="{47D36D5E-DF83-4AD1-BCA2-55CD72657A65}"/>
    <cellStyle name="Output 2 2 3 2 3" xfId="1166" xr:uid="{94B1F9A3-ABC9-49CE-A18A-BD912064377F}"/>
    <cellStyle name="Output 2 2 3 2 3 2" xfId="2461" xr:uid="{F22D5E07-2FBD-49B1-B7EF-FCBCB821D408}"/>
    <cellStyle name="Output 2 2 3 2 4" xfId="1431" xr:uid="{78777E26-80BE-4760-8BAE-82529EF33463}"/>
    <cellStyle name="Output 2 2 3 2 4 2" xfId="2726" xr:uid="{A92BA067-EBBA-4593-98F4-CFA1668150E7}"/>
    <cellStyle name="Output 2 2 3 2 5" xfId="1703" xr:uid="{5757B6AC-B482-49A6-A9E8-20749CC04E73}"/>
    <cellStyle name="Output 2 2 3 3" xfId="684" xr:uid="{6834EB70-F226-45B5-8E47-4717645CB09B}"/>
    <cellStyle name="Output 2 2 3 3 2" xfId="2050" xr:uid="{81158393-09EB-4496-AC93-A0EAC13EB4B3}"/>
    <cellStyle name="Output 2 2 3 4" xfId="1102" xr:uid="{AE0AEDC3-7A64-4245-BFCA-616218E39F57}"/>
    <cellStyle name="Output 2 2 3 4 2" xfId="2397" xr:uid="{9A1414B9-D848-471D-AB5E-80B5AA4377DB}"/>
    <cellStyle name="Output 2 2 3 5" xfId="1393" xr:uid="{5693B745-AF0E-47BE-81F8-1CC1BB8E7B1D}"/>
    <cellStyle name="Output 2 2 3 5 2" xfId="2688" xr:uid="{FA6D92F6-C030-432B-B249-D2967002D4D4}"/>
    <cellStyle name="Output 2 2 3 6" xfId="1667" xr:uid="{7322D0D5-0D90-4704-B90D-BAE7E495FC20}"/>
    <cellStyle name="Output 2 2 4" xfId="434" xr:uid="{00000000-0005-0000-0000-00005D010000}"/>
    <cellStyle name="Output 2 2 4 2" xfId="921" xr:uid="{1835170E-3D0C-47C0-B3D6-6AED5F05F16B}"/>
    <cellStyle name="Output 2 2 4 2 2" xfId="2219" xr:uid="{DC89C840-046B-4D7E-B9A1-B7D2F48ED1F2}"/>
    <cellStyle name="Output 2 2 4 3" xfId="1299" xr:uid="{69A237C5-4D93-4ED6-8751-A36A4C55F705}"/>
    <cellStyle name="Output 2 2 4 3 2" xfId="2594" xr:uid="{6A43C483-BA62-4FCE-BB1A-C9D8E51BDF73}"/>
    <cellStyle name="Output 2 2 4 4" xfId="1550" xr:uid="{DF178235-654A-4C15-A311-484420B352AE}"/>
    <cellStyle name="Output 2 2 4 4 2" xfId="2845" xr:uid="{5927D7F7-4D64-4A18-9AF7-663E320343DA}"/>
    <cellStyle name="Output 2 2 4 5" xfId="1822" xr:uid="{3CACB509-095F-46F2-87BB-CF85721D4A25}"/>
    <cellStyle name="Output 2 2 5" xfId="591" xr:uid="{3E7015B7-B528-453D-95A1-6CCE86AF82C0}"/>
    <cellStyle name="Output 2 2 5 2" xfId="1965" xr:uid="{19308AB1-D27F-488A-BC2E-68C3C15D24E1}"/>
    <cellStyle name="Output 2 2 6" xfId="1015" xr:uid="{995FF055-8BE3-4D91-BF51-508E462FF86F}"/>
    <cellStyle name="Output 2 2 6 2" xfId="2310" xr:uid="{508013A3-C137-486F-9781-69E5E8E17400}"/>
    <cellStyle name="Output 2 2 7" xfId="1148" xr:uid="{F6DEDB36-62E7-4DD3-ADE3-C668DF244490}"/>
    <cellStyle name="Output 2 2 7 2" xfId="2443" xr:uid="{345EC400-F08D-4EB2-826C-091F553A5325}"/>
    <cellStyle name="Output 2 3" xfId="104" xr:uid="{00000000-0005-0000-0000-00005E010000}"/>
    <cellStyle name="Output 2 3 2" xfId="127" xr:uid="{00000000-0005-0000-0000-00005F010000}"/>
    <cellStyle name="Output 2 3 2 2" xfId="219" xr:uid="{00000000-0005-0000-0000-000060010000}"/>
    <cellStyle name="Output 2 3 2 2 2" xfId="435" xr:uid="{00000000-0005-0000-0000-000061010000}"/>
    <cellStyle name="Output 2 3 2 2 2 2" xfId="922" xr:uid="{D6C345AE-8D94-460A-9FB3-7BF5618062CB}"/>
    <cellStyle name="Output 2 3 2 2 2 2 2" xfId="2220" xr:uid="{1B82F1D4-D227-4FF2-8161-51F3A383DC6A}"/>
    <cellStyle name="Output 2 3 2 2 2 3" xfId="1300" xr:uid="{FAF6DD76-7CFB-4BD1-9D14-1C026A4B9C49}"/>
    <cellStyle name="Output 2 3 2 2 2 3 2" xfId="2595" xr:uid="{138B195B-0F2A-4CD6-B640-4E8FA402D10F}"/>
    <cellStyle name="Output 2 3 2 2 2 4" xfId="1551" xr:uid="{B7FA2FB0-3F41-4E82-9CE8-1AB13A3095E5}"/>
    <cellStyle name="Output 2 3 2 2 2 4 2" xfId="2846" xr:uid="{B5BC1887-5A49-4096-AE6B-C404DEC46529}"/>
    <cellStyle name="Output 2 3 2 2 2 5" xfId="1823" xr:uid="{59414660-2F95-4EF0-B0DE-0EF54B83A95B}"/>
    <cellStyle name="Output 2 3 2 2 3" xfId="707" xr:uid="{EFE54E9E-101B-4C93-AD08-65D9F945A1B2}"/>
    <cellStyle name="Output 2 3 2 2 3 2" xfId="2069" xr:uid="{D392C482-6113-45F5-940E-C50546A4F5DD}"/>
    <cellStyle name="Output 2 3 2 2 4" xfId="1124" xr:uid="{D01FA32D-070D-440C-9DE0-53699CC86ED9}"/>
    <cellStyle name="Output 2 3 2 2 4 2" xfId="2419" xr:uid="{FE4F9AC8-5AA2-40DC-B5FE-35DD2B2CCBF9}"/>
    <cellStyle name="Output 2 3 2 2 5" xfId="1412" xr:uid="{B39AF885-B9FA-4E21-9C34-305B3E591EFE}"/>
    <cellStyle name="Output 2 3 2 2 5 2" xfId="2707" xr:uid="{7DD4312B-5E0A-41FC-8D27-000649D21045}"/>
    <cellStyle name="Output 2 3 2 2 6" xfId="1686" xr:uid="{F1DE9437-ECC3-46BD-AF2F-D13169A08761}"/>
    <cellStyle name="Output 2 3 2 3" xfId="436" xr:uid="{00000000-0005-0000-0000-000062010000}"/>
    <cellStyle name="Output 2 3 2 3 2" xfId="923" xr:uid="{ECB424AC-1D0A-418A-8798-6D812A10234D}"/>
    <cellStyle name="Output 2 3 2 3 2 2" xfId="2221" xr:uid="{72836B23-F7CC-4A94-AFF2-FFD6EA6B11E8}"/>
    <cellStyle name="Output 2 3 2 3 3" xfId="1301" xr:uid="{7EFFCF6D-4BCE-46FE-A237-D75779B5537B}"/>
    <cellStyle name="Output 2 3 2 3 3 2" xfId="2596" xr:uid="{6F42A6B9-57AC-42EB-A3D6-E07290C704E2}"/>
    <cellStyle name="Output 2 3 2 3 4" xfId="1552" xr:uid="{502D1FD0-0906-4FD2-BF56-7675DFCD1578}"/>
    <cellStyle name="Output 2 3 2 3 4 2" xfId="2847" xr:uid="{894A2BE2-5932-4453-B0F8-FF4AC7E222FA}"/>
    <cellStyle name="Output 2 3 2 3 5" xfId="1824" xr:uid="{7F10295E-FA81-42F1-9085-D746FCA4D40E}"/>
    <cellStyle name="Output 2 3 2 4" xfId="615" xr:uid="{86570B04-2D3C-45CF-BCE2-FBE4E45DA2E5}"/>
    <cellStyle name="Output 2 3 2 4 2" xfId="1985" xr:uid="{2D26CFFD-721E-413C-8F9A-35B548498D4D}"/>
    <cellStyle name="Output 2 3 2 5" xfId="1036" xr:uid="{9ED68195-0CF5-43D8-BF8D-FEDA7143AEB7}"/>
    <cellStyle name="Output 2 3 2 5 2" xfId="2331" xr:uid="{DEFDB1D6-95A3-4BF1-A1E3-6CA480980FDE}"/>
    <cellStyle name="Output 2 3 2 6" xfId="738" xr:uid="{CE8574CF-9CF2-472C-BF56-0ACEE8C93760}"/>
    <cellStyle name="Output 2 3 2 6 2" xfId="2087" xr:uid="{8C8C910A-A2E0-4135-8D4D-1D813E7D7D65}"/>
    <cellStyle name="Output 2 3 2 7" xfId="1602" xr:uid="{56D8F640-CCED-47C1-8DF3-0939015AAC2C}"/>
    <cellStyle name="Output 2 3 3" xfId="197" xr:uid="{00000000-0005-0000-0000-000063010000}"/>
    <cellStyle name="Output 2 3 3 2" xfId="286" xr:uid="{00000000-0005-0000-0000-000064010000}"/>
    <cellStyle name="Output 2 3 3 2 2" xfId="773" xr:uid="{A2ADF8B9-A0D3-4534-A3EF-17B924254580}"/>
    <cellStyle name="Output 2 3 3 2 2 2" xfId="2098" xr:uid="{A3BFDD71-2F30-4E68-9104-BD7521CC856F}"/>
    <cellStyle name="Output 2 3 3 2 3" xfId="1167" xr:uid="{7240D4CA-211E-4B3C-9871-A3BF53D5E2BC}"/>
    <cellStyle name="Output 2 3 3 2 3 2" xfId="2462" xr:uid="{7525A72F-2511-42CD-ABCD-2EF1F8697125}"/>
    <cellStyle name="Output 2 3 3 2 4" xfId="1432" xr:uid="{2C58AA3C-35DE-4013-8C0D-8493B09205BC}"/>
    <cellStyle name="Output 2 3 3 2 4 2" xfId="2727" xr:uid="{EB7F1D7B-2732-46FD-A00A-38EC862A2323}"/>
    <cellStyle name="Output 2 3 3 2 5" xfId="1704" xr:uid="{8288FD80-026E-4800-B477-53B3FEF2B5A0}"/>
    <cellStyle name="Output 2 3 3 3" xfId="685" xr:uid="{4F9C691C-F321-47F5-8011-E0B12E634767}"/>
    <cellStyle name="Output 2 3 3 3 2" xfId="2051" xr:uid="{77F1777B-9477-4FE9-BA8E-7C9ECB51024D}"/>
    <cellStyle name="Output 2 3 3 4" xfId="1103" xr:uid="{60BD041D-F856-4013-BAAF-647180B008BE}"/>
    <cellStyle name="Output 2 3 3 4 2" xfId="2398" xr:uid="{C16E5A19-5F03-45F0-B8F3-1E3ED4D07C36}"/>
    <cellStyle name="Output 2 3 3 5" xfId="1394" xr:uid="{4F8F68DB-98E2-4644-8028-80B6B2F5A4E9}"/>
    <cellStyle name="Output 2 3 3 5 2" xfId="2689" xr:uid="{6C09F06A-7219-4771-B2AC-DD8CCE54E649}"/>
    <cellStyle name="Output 2 3 3 6" xfId="1668" xr:uid="{FCFF1A8F-D50A-4241-8C32-B7F96354D9A3}"/>
    <cellStyle name="Output 2 3 4" xfId="437" xr:uid="{00000000-0005-0000-0000-000065010000}"/>
    <cellStyle name="Output 2 3 4 2" xfId="924" xr:uid="{ED519CEE-B012-4869-89F9-5092128A01DD}"/>
    <cellStyle name="Output 2 3 4 2 2" xfId="2222" xr:uid="{85166C90-A81E-416F-9076-884C7F2D52BE}"/>
    <cellStyle name="Output 2 3 4 3" xfId="1302" xr:uid="{1198D6EF-AB3F-41D7-805A-1A41A0795AF8}"/>
    <cellStyle name="Output 2 3 4 3 2" xfId="2597" xr:uid="{A4B11EEE-DE9A-4E7D-AD4E-E489B873080B}"/>
    <cellStyle name="Output 2 3 4 4" xfId="1553" xr:uid="{EFF5A92E-C194-4EDA-AECD-5A05C18ACBE4}"/>
    <cellStyle name="Output 2 3 4 4 2" xfId="2848" xr:uid="{3A9DC8A4-7EA1-4697-93C5-C764953F2755}"/>
    <cellStyle name="Output 2 3 4 5" xfId="1825" xr:uid="{64F32C03-60B0-461C-A28A-862D54E3F10D}"/>
    <cellStyle name="Output 2 3 5" xfId="592" xr:uid="{D1D7B09E-F1AA-4F8C-B3F8-F4C3EA2AA601}"/>
    <cellStyle name="Output 2 3 5 2" xfId="1966" xr:uid="{E567B745-12CD-4E76-869C-2653673243BC}"/>
    <cellStyle name="Output 2 3 6" xfId="1016" xr:uid="{CCFF4B17-8895-4492-A77B-3E512570F8F1}"/>
    <cellStyle name="Output 2 3 6 2" xfId="2311" xr:uid="{904FAFF7-8DFD-4B41-AF08-F784A7E7F520}"/>
    <cellStyle name="Output 2 3 7" xfId="1203" xr:uid="{DC62DD2D-639A-4D3E-8CEA-17CB07FE5E3B}"/>
    <cellStyle name="Output 2 3 7 2" xfId="2498" xr:uid="{F95AF081-9962-45CB-8A56-371A4FBE0334}"/>
    <cellStyle name="Output 2 4" xfId="105" xr:uid="{00000000-0005-0000-0000-000066010000}"/>
    <cellStyle name="Output 2 4 2" xfId="128" xr:uid="{00000000-0005-0000-0000-000067010000}"/>
    <cellStyle name="Output 2 4 2 2" xfId="220" xr:uid="{00000000-0005-0000-0000-000068010000}"/>
    <cellStyle name="Output 2 4 2 2 2" xfId="438" xr:uid="{00000000-0005-0000-0000-000069010000}"/>
    <cellStyle name="Output 2 4 2 2 2 2" xfId="925" xr:uid="{3C92E715-8725-43E8-AEA8-759D5B6689B2}"/>
    <cellStyle name="Output 2 4 2 2 2 2 2" xfId="2223" xr:uid="{F8CA333F-80AD-4539-BF8D-00B8EC5C7007}"/>
    <cellStyle name="Output 2 4 2 2 2 3" xfId="1303" xr:uid="{ADCFC741-CAAC-4191-A958-C53F2EFA9B16}"/>
    <cellStyle name="Output 2 4 2 2 2 3 2" xfId="2598" xr:uid="{EC5902E7-1379-40A0-8920-7A33A388F6B7}"/>
    <cellStyle name="Output 2 4 2 2 2 4" xfId="1554" xr:uid="{15F0312A-69EF-4011-87B1-46B716F7204D}"/>
    <cellStyle name="Output 2 4 2 2 2 4 2" xfId="2849" xr:uid="{2B613B7D-5695-4066-ABCD-8D1CC602AAFC}"/>
    <cellStyle name="Output 2 4 2 2 2 5" xfId="1826" xr:uid="{FF4A2C4C-CFEF-432F-8FF6-2A1E2E992C55}"/>
    <cellStyle name="Output 2 4 2 2 3" xfId="708" xr:uid="{E2EAA6A5-8523-4F81-ACE8-7864277FED4D}"/>
    <cellStyle name="Output 2 4 2 2 3 2" xfId="2070" xr:uid="{A5A59699-A9ED-4B17-9C64-C3E1E94265D1}"/>
    <cellStyle name="Output 2 4 2 2 4" xfId="1125" xr:uid="{6784C5E9-32F9-4685-B4DE-A2099FDC6B61}"/>
    <cellStyle name="Output 2 4 2 2 4 2" xfId="2420" xr:uid="{4BE1C300-1BA6-4A1C-8153-1DF3B80C13CE}"/>
    <cellStyle name="Output 2 4 2 2 5" xfId="1413" xr:uid="{DE9F2784-B0AD-41A6-9A2E-7C8EF16D25B7}"/>
    <cellStyle name="Output 2 4 2 2 5 2" xfId="2708" xr:uid="{3428E00E-F346-4D2D-B492-F49D22E85FEA}"/>
    <cellStyle name="Output 2 4 2 2 6" xfId="1687" xr:uid="{B6855335-3374-4EA5-B947-907C00246006}"/>
    <cellStyle name="Output 2 4 2 3" xfId="439" xr:uid="{00000000-0005-0000-0000-00006A010000}"/>
    <cellStyle name="Output 2 4 2 3 2" xfId="926" xr:uid="{F99A0165-F5D6-4D48-A509-6FFF43B4938C}"/>
    <cellStyle name="Output 2 4 2 3 2 2" xfId="2224" xr:uid="{05F16ECB-F4A4-415B-BED8-F4B0B901835C}"/>
    <cellStyle name="Output 2 4 2 3 3" xfId="1304" xr:uid="{3349BAAC-2E72-4676-BC6D-C63EB119B39A}"/>
    <cellStyle name="Output 2 4 2 3 3 2" xfId="2599" xr:uid="{229EDBD9-5317-42C4-854C-9BCEB07560BD}"/>
    <cellStyle name="Output 2 4 2 3 4" xfId="1555" xr:uid="{DA75C29C-191B-4591-8B66-8AA57D64AD50}"/>
    <cellStyle name="Output 2 4 2 3 4 2" xfId="2850" xr:uid="{AA17DA99-2503-4331-B5EE-DECAA01A757F}"/>
    <cellStyle name="Output 2 4 2 3 5" xfId="1827" xr:uid="{67937453-F88C-4890-940C-ED1BA8BFB670}"/>
    <cellStyle name="Output 2 4 2 4" xfId="616" xr:uid="{4EF577C6-937C-489C-88C7-CA4C0353A90D}"/>
    <cellStyle name="Output 2 4 2 4 2" xfId="1986" xr:uid="{E4FE5A61-44E6-4E46-B7F9-87C49A2F4431}"/>
    <cellStyle name="Output 2 4 2 5" xfId="1037" xr:uid="{F4ECDEB7-CC8C-4E9E-ACFA-A7CB7F1DE012}"/>
    <cellStyle name="Output 2 4 2 5 2" xfId="2332" xr:uid="{6A84C637-9EEC-4A5F-B789-C4E24C01DFD8}"/>
    <cellStyle name="Output 2 4 2 6" xfId="528" xr:uid="{714ED93A-68D5-4BC3-A736-8D3155B8E477}"/>
    <cellStyle name="Output 2 4 2 6 2" xfId="1904" xr:uid="{0FC27D78-0F23-4FD2-AEBF-F098B65075D3}"/>
    <cellStyle name="Output 2 4 2 7" xfId="1603" xr:uid="{F09495A1-AA3F-46E2-9155-459323208437}"/>
    <cellStyle name="Output 2 4 3" xfId="198" xr:uid="{00000000-0005-0000-0000-00006B010000}"/>
    <cellStyle name="Output 2 4 3 2" xfId="287" xr:uid="{00000000-0005-0000-0000-00006C010000}"/>
    <cellStyle name="Output 2 4 3 2 2" xfId="774" xr:uid="{3BCD1826-BCA2-4F71-B72E-5A3767178AAF}"/>
    <cellStyle name="Output 2 4 3 2 2 2" xfId="2099" xr:uid="{F51F07BB-F348-41A2-9CCC-2B16E0BD4977}"/>
    <cellStyle name="Output 2 4 3 2 3" xfId="1168" xr:uid="{8E4B47B6-6039-4FEE-B1CD-A7026ABB0C81}"/>
    <cellStyle name="Output 2 4 3 2 3 2" xfId="2463" xr:uid="{2CF9400F-2DAF-4FAE-A37C-01504CC67BAC}"/>
    <cellStyle name="Output 2 4 3 2 4" xfId="1433" xr:uid="{7109DF4B-0646-47D9-9600-B30EF1E3B127}"/>
    <cellStyle name="Output 2 4 3 2 4 2" xfId="2728" xr:uid="{BD0AA614-F35F-489E-B153-9EA0D3735D44}"/>
    <cellStyle name="Output 2 4 3 2 5" xfId="1705" xr:uid="{AFDBF8AD-8685-42B9-A97A-6B6049418C37}"/>
    <cellStyle name="Output 2 4 3 3" xfId="686" xr:uid="{7ACBAD6B-E43D-4A1E-9C0A-713F6AF29BED}"/>
    <cellStyle name="Output 2 4 3 3 2" xfId="2052" xr:uid="{57A92917-70AD-4D31-854E-29421FC6DD3A}"/>
    <cellStyle name="Output 2 4 3 4" xfId="1104" xr:uid="{AC6D42C1-9818-4C0B-9AD7-67A7D9595D2C}"/>
    <cellStyle name="Output 2 4 3 4 2" xfId="2399" xr:uid="{A3674363-3BC8-4E7B-9C11-7C05C36BE612}"/>
    <cellStyle name="Output 2 4 3 5" xfId="1395" xr:uid="{5E06A964-45C8-4113-9056-D1B7B5EC0337}"/>
    <cellStyle name="Output 2 4 3 5 2" xfId="2690" xr:uid="{025F13D3-232A-4B6E-B3D6-04E57BC0E03C}"/>
    <cellStyle name="Output 2 4 3 6" xfId="1669" xr:uid="{956E0A88-B927-4A29-9E27-70D98807B2AE}"/>
    <cellStyle name="Output 2 4 4" xfId="440" xr:uid="{00000000-0005-0000-0000-00006D010000}"/>
    <cellStyle name="Output 2 4 4 2" xfId="927" xr:uid="{1B4B9748-961B-47EC-825C-9EC63D94BB36}"/>
    <cellStyle name="Output 2 4 4 2 2" xfId="2225" xr:uid="{A43A6713-9BCF-4AAF-BFC4-5D7CADCBA50B}"/>
    <cellStyle name="Output 2 4 4 3" xfId="1305" xr:uid="{59A144C1-207A-46F3-BAC1-46E8F123183D}"/>
    <cellStyle name="Output 2 4 4 3 2" xfId="2600" xr:uid="{41C38292-04C3-4348-8BC2-A61DFFFC39E1}"/>
    <cellStyle name="Output 2 4 4 4" xfId="1556" xr:uid="{9FFC498C-CF74-488F-8C20-211377A22F39}"/>
    <cellStyle name="Output 2 4 4 4 2" xfId="2851" xr:uid="{7707B91B-7D1A-471E-95EC-DB6039E88989}"/>
    <cellStyle name="Output 2 4 4 5" xfId="1828" xr:uid="{4B0D9168-CC49-45A9-B57A-09FBA3D09E7F}"/>
    <cellStyle name="Output 2 4 5" xfId="593" xr:uid="{E743553D-6B4A-4164-9F80-72FC444E3950}"/>
    <cellStyle name="Output 2 4 5 2" xfId="1967" xr:uid="{2854542A-CB56-45B0-A00B-0051846EC841}"/>
    <cellStyle name="Output 2 4 6" xfId="1017" xr:uid="{2EA9CDF0-1E47-4F12-8011-69AA7C146B39}"/>
    <cellStyle name="Output 2 4 6 2" xfId="2312" xr:uid="{F94E524F-3954-43EF-90BC-08ED5B976F1F}"/>
    <cellStyle name="Output 2 4 7" xfId="1147" xr:uid="{B3507F46-36F6-4279-8FE6-8D46DDE3DE1F}"/>
    <cellStyle name="Output 2 4 7 2" xfId="2442" xr:uid="{AB63A5E4-B304-4856-B665-6E8B5B0DB8D0}"/>
    <cellStyle name="Output 2 5" xfId="106" xr:uid="{00000000-0005-0000-0000-00006E010000}"/>
    <cellStyle name="Output 2 5 2" xfId="129" xr:uid="{00000000-0005-0000-0000-00006F010000}"/>
    <cellStyle name="Output 2 5 2 2" xfId="221" xr:uid="{00000000-0005-0000-0000-000070010000}"/>
    <cellStyle name="Output 2 5 2 2 2" xfId="441" xr:uid="{00000000-0005-0000-0000-000071010000}"/>
    <cellStyle name="Output 2 5 2 2 2 2" xfId="928" xr:uid="{0B28E030-FAD3-480B-8BB7-743C9CB4F369}"/>
    <cellStyle name="Output 2 5 2 2 2 2 2" xfId="2226" xr:uid="{D0429227-EC0E-497A-B93B-9B83577D5E25}"/>
    <cellStyle name="Output 2 5 2 2 2 3" xfId="1306" xr:uid="{D7EAA837-A9A7-46F9-84B1-44BD5405CAF6}"/>
    <cellStyle name="Output 2 5 2 2 2 3 2" xfId="2601" xr:uid="{8444715D-DCEE-4447-9BB9-FAFC4270EA45}"/>
    <cellStyle name="Output 2 5 2 2 2 4" xfId="1557" xr:uid="{47D77A80-A2AC-448B-8FB2-D998C7818E2F}"/>
    <cellStyle name="Output 2 5 2 2 2 4 2" xfId="2852" xr:uid="{738015FE-9F5A-4E55-B321-4ED4A05A0FCB}"/>
    <cellStyle name="Output 2 5 2 2 2 5" xfId="1829" xr:uid="{F2683B7D-DAEC-4709-8F70-C6722071E8B7}"/>
    <cellStyle name="Output 2 5 2 2 3" xfId="709" xr:uid="{F1ADB294-A46A-44A5-B636-C74C4C35E4FB}"/>
    <cellStyle name="Output 2 5 2 2 3 2" xfId="2071" xr:uid="{1560BC7F-20A4-47B8-B795-2758379EC393}"/>
    <cellStyle name="Output 2 5 2 2 4" xfId="1126" xr:uid="{A64E92B4-2F7A-40FE-A701-D764C06F8905}"/>
    <cellStyle name="Output 2 5 2 2 4 2" xfId="2421" xr:uid="{77955DAD-AA8A-4007-8D8D-14826AF3BEA7}"/>
    <cellStyle name="Output 2 5 2 2 5" xfId="1414" xr:uid="{243AF40B-C061-4CD1-B243-B365C454C009}"/>
    <cellStyle name="Output 2 5 2 2 5 2" xfId="2709" xr:uid="{E283EA60-207C-4DDE-8B8C-6156AC2D8553}"/>
    <cellStyle name="Output 2 5 2 2 6" xfId="1688" xr:uid="{F9B85976-B655-4C7A-A9F9-54D5235A0743}"/>
    <cellStyle name="Output 2 5 2 3" xfId="442" xr:uid="{00000000-0005-0000-0000-000072010000}"/>
    <cellStyle name="Output 2 5 2 3 2" xfId="929" xr:uid="{18AF4AD6-3FBA-447C-9260-90F10161E982}"/>
    <cellStyle name="Output 2 5 2 3 2 2" xfId="2227" xr:uid="{C271C03A-535D-4125-B60E-DAC858EACB90}"/>
    <cellStyle name="Output 2 5 2 3 3" xfId="1307" xr:uid="{3A35CCAC-9B78-4538-94D4-10326DA28D0F}"/>
    <cellStyle name="Output 2 5 2 3 3 2" xfId="2602" xr:uid="{2F1FBA0C-46CF-498A-A509-2AB29564F86D}"/>
    <cellStyle name="Output 2 5 2 3 4" xfId="1558" xr:uid="{5AD90E25-5BE4-4791-BD16-9B4AAD0B117D}"/>
    <cellStyle name="Output 2 5 2 3 4 2" xfId="2853" xr:uid="{6D715750-9E94-4051-875B-1750451ACD37}"/>
    <cellStyle name="Output 2 5 2 3 5" xfId="1830" xr:uid="{E4074497-5B91-4BC2-B53E-917068B289A8}"/>
    <cellStyle name="Output 2 5 2 4" xfId="617" xr:uid="{2DA623FC-D493-40C3-A173-512F5DA2F3A1}"/>
    <cellStyle name="Output 2 5 2 4 2" xfId="1987" xr:uid="{08D6663D-0BDB-439D-874A-C167B74901C9}"/>
    <cellStyle name="Output 2 5 2 5" xfId="1038" xr:uid="{5FF9394C-DBBE-483A-AC69-9821CDFDE4E1}"/>
    <cellStyle name="Output 2 5 2 5 2" xfId="2333" xr:uid="{3631C4A1-C4AD-4901-B1B8-106BD95D60F6}"/>
    <cellStyle name="Output 2 5 2 6" xfId="529" xr:uid="{2380011D-54AD-4297-A767-A2CED8131F73}"/>
    <cellStyle name="Output 2 5 2 6 2" xfId="1905" xr:uid="{36F55CAE-6EFB-4ADB-B0D5-05D07A4B72BB}"/>
    <cellStyle name="Output 2 5 2 7" xfId="1604" xr:uid="{0A6F12F4-2B47-4B10-A717-922062552C55}"/>
    <cellStyle name="Output 2 5 3" xfId="199" xr:uid="{00000000-0005-0000-0000-000073010000}"/>
    <cellStyle name="Output 2 5 3 2" xfId="288" xr:uid="{00000000-0005-0000-0000-000074010000}"/>
    <cellStyle name="Output 2 5 3 2 2" xfId="775" xr:uid="{BDD105A3-26DB-42E7-BF77-9E6E187EEABB}"/>
    <cellStyle name="Output 2 5 3 2 2 2" xfId="2100" xr:uid="{6F639F4A-40A1-4223-8678-056B54CF3977}"/>
    <cellStyle name="Output 2 5 3 2 3" xfId="1169" xr:uid="{4A223B66-638B-4750-A566-5319E30D51CB}"/>
    <cellStyle name="Output 2 5 3 2 3 2" xfId="2464" xr:uid="{514EE5B1-403F-4708-8DA8-16A1B24E96E1}"/>
    <cellStyle name="Output 2 5 3 2 4" xfId="1434" xr:uid="{03143EEE-ECE5-4273-A8DF-697371E2F817}"/>
    <cellStyle name="Output 2 5 3 2 4 2" xfId="2729" xr:uid="{FA192351-F0D9-425D-AA84-5517D2FB0214}"/>
    <cellStyle name="Output 2 5 3 2 5" xfId="1706" xr:uid="{9008E790-F828-45F7-8B59-04A2A0333E0A}"/>
    <cellStyle name="Output 2 5 3 3" xfId="687" xr:uid="{D2E329AD-84F8-4CAE-949F-73F3341F21FA}"/>
    <cellStyle name="Output 2 5 3 3 2" xfId="2053" xr:uid="{BC65EA43-0BFA-45AF-952D-ACCA4B95EE42}"/>
    <cellStyle name="Output 2 5 3 4" xfId="1105" xr:uid="{911C245B-CA33-4432-AAA5-392E0A01C51A}"/>
    <cellStyle name="Output 2 5 3 4 2" xfId="2400" xr:uid="{473CD0D5-D860-4937-8101-1473EEB0CD4E}"/>
    <cellStyle name="Output 2 5 3 5" xfId="1396" xr:uid="{8A8D67D3-A646-4363-A003-68416D87A7E8}"/>
    <cellStyle name="Output 2 5 3 5 2" xfId="2691" xr:uid="{10F5219A-ACF5-4E0C-947E-E18930CAFAE3}"/>
    <cellStyle name="Output 2 5 3 6" xfId="1670" xr:uid="{000B7D12-FA17-4624-AF3F-CAF50C769B1D}"/>
    <cellStyle name="Output 2 5 4" xfId="443" xr:uid="{00000000-0005-0000-0000-000075010000}"/>
    <cellStyle name="Output 2 5 4 2" xfId="930" xr:uid="{9A47B575-47B3-4AF3-8578-7DCAB0B91DC8}"/>
    <cellStyle name="Output 2 5 4 2 2" xfId="2228" xr:uid="{8025231A-03B8-4787-AD34-7005E6F1ED1A}"/>
    <cellStyle name="Output 2 5 4 3" xfId="1308" xr:uid="{12C8ED3B-3AEA-44A9-8375-A0D916C72C1D}"/>
    <cellStyle name="Output 2 5 4 3 2" xfId="2603" xr:uid="{E919B38F-64D4-4701-BF57-775A3D770EE8}"/>
    <cellStyle name="Output 2 5 4 4" xfId="1559" xr:uid="{A3175C01-8861-48A9-B3FD-BC6C724E038B}"/>
    <cellStyle name="Output 2 5 4 4 2" xfId="2854" xr:uid="{7C05ABEB-0767-4571-A9D6-C44014A4A0FA}"/>
    <cellStyle name="Output 2 5 4 5" xfId="1831" xr:uid="{0EE3229D-207A-4566-96C2-84D1D8E3F0C6}"/>
    <cellStyle name="Output 2 5 5" xfId="594" xr:uid="{AA3467BB-0308-4327-8C08-4B90A877DEC3}"/>
    <cellStyle name="Output 2 5 5 2" xfId="1968" xr:uid="{466D0CE0-3018-48A3-AE85-3620D5BF8B8C}"/>
    <cellStyle name="Output 2 5 6" xfId="1018" xr:uid="{F0480F95-9EFE-43DB-A7F8-81E01C588186}"/>
    <cellStyle name="Output 2 5 6 2" xfId="2313" xr:uid="{38E9A0A4-8F6C-4539-BF65-33CEC8E20539}"/>
    <cellStyle name="Output 2 5 7" xfId="1146" xr:uid="{95E4770C-0137-45AA-B955-7AA6739AD4B6}"/>
    <cellStyle name="Output 2 5 7 2" xfId="2441" xr:uid="{4B04549F-950B-414C-A8A1-B508803208C3}"/>
    <cellStyle name="Output 2 6" xfId="107" xr:uid="{00000000-0005-0000-0000-000076010000}"/>
    <cellStyle name="Output 2 6 2" xfId="130" xr:uid="{00000000-0005-0000-0000-000077010000}"/>
    <cellStyle name="Output 2 6 2 2" xfId="222" xr:uid="{00000000-0005-0000-0000-000078010000}"/>
    <cellStyle name="Output 2 6 2 2 2" xfId="444" xr:uid="{00000000-0005-0000-0000-000079010000}"/>
    <cellStyle name="Output 2 6 2 2 2 2" xfId="931" xr:uid="{DEA97266-33BF-4092-B515-9B216F1B3644}"/>
    <cellStyle name="Output 2 6 2 2 2 2 2" xfId="2229" xr:uid="{A7F826E1-2E7F-47C4-AD90-7B0CD1E02E96}"/>
    <cellStyle name="Output 2 6 2 2 2 3" xfId="1309" xr:uid="{E9D22548-15E8-49CB-A148-3A320E209C2D}"/>
    <cellStyle name="Output 2 6 2 2 2 3 2" xfId="2604" xr:uid="{ABE946D6-8DBE-4F19-8480-A1F42685580C}"/>
    <cellStyle name="Output 2 6 2 2 2 4" xfId="1560" xr:uid="{4D1D69B3-EAD6-4958-AE0D-A4B0C2AEEB64}"/>
    <cellStyle name="Output 2 6 2 2 2 4 2" xfId="2855" xr:uid="{B1CEF7C3-6BC9-41B9-A31D-F00E076D0402}"/>
    <cellStyle name="Output 2 6 2 2 2 5" xfId="1832" xr:uid="{36BE12D1-2DEF-45CC-B436-09A5D58B449B}"/>
    <cellStyle name="Output 2 6 2 2 3" xfId="710" xr:uid="{B9C7C902-7C8D-40B4-B8C2-78435E58DE24}"/>
    <cellStyle name="Output 2 6 2 2 3 2" xfId="2072" xr:uid="{40BC2D23-5758-4D85-9F6C-A50E82035847}"/>
    <cellStyle name="Output 2 6 2 2 4" xfId="1127" xr:uid="{6AF1A7E4-546A-46FE-A841-699F85E1AB45}"/>
    <cellStyle name="Output 2 6 2 2 4 2" xfId="2422" xr:uid="{C26A63F1-817C-449D-AE6B-CBCBC9B8A98A}"/>
    <cellStyle name="Output 2 6 2 2 5" xfId="1415" xr:uid="{A8F29D5D-667B-4702-9B48-42B3676E76FF}"/>
    <cellStyle name="Output 2 6 2 2 5 2" xfId="2710" xr:uid="{EC99E2A5-7A54-4F09-B0B0-907795B5587B}"/>
    <cellStyle name="Output 2 6 2 2 6" xfId="1689" xr:uid="{5596CFC8-C997-47B1-BCD7-C1BDA514F8B8}"/>
    <cellStyle name="Output 2 6 2 3" xfId="445" xr:uid="{00000000-0005-0000-0000-00007A010000}"/>
    <cellStyle name="Output 2 6 2 3 2" xfId="932" xr:uid="{E5E98C08-5779-46C5-8010-FB5822082473}"/>
    <cellStyle name="Output 2 6 2 3 2 2" xfId="2230" xr:uid="{317AAB22-1444-45EB-A123-8BF4E315E075}"/>
    <cellStyle name="Output 2 6 2 3 3" xfId="1310" xr:uid="{D559520A-7BC2-43DC-963C-1A99D19B945D}"/>
    <cellStyle name="Output 2 6 2 3 3 2" xfId="2605" xr:uid="{3529226C-AEBE-43D4-93F9-AA55ED704165}"/>
    <cellStyle name="Output 2 6 2 3 4" xfId="1561" xr:uid="{2E6984D5-94B1-47E5-ACEB-233691AC0229}"/>
    <cellStyle name="Output 2 6 2 3 4 2" xfId="2856" xr:uid="{4FCCE62A-8E14-411B-AB07-90362AA62AEA}"/>
    <cellStyle name="Output 2 6 2 3 5" xfId="1833" xr:uid="{0A8AEC57-1B31-4EC5-B706-B7DA47A7B801}"/>
    <cellStyle name="Output 2 6 2 4" xfId="618" xr:uid="{FE73BB15-C068-4F5C-AD4D-9B02CBB54657}"/>
    <cellStyle name="Output 2 6 2 4 2" xfId="1988" xr:uid="{6BA941E0-D57C-4778-9D7A-00AA4028864E}"/>
    <cellStyle name="Output 2 6 2 5" xfId="1039" xr:uid="{0F0FD693-A6B2-4ABE-B9F7-A0B0E7A0D84E}"/>
    <cellStyle name="Output 2 6 2 5 2" xfId="2334" xr:uid="{A283D343-E029-4669-B400-3297E6ADFFDB}"/>
    <cellStyle name="Output 2 6 2 6" xfId="500" xr:uid="{891BE1D7-B013-4235-B8C6-7ED43F8BAA32}"/>
    <cellStyle name="Output 2 6 2 6 2" xfId="1878" xr:uid="{2D299D02-001A-49DD-ABFE-66A7837B7C5F}"/>
    <cellStyle name="Output 2 6 2 7" xfId="1605" xr:uid="{E909BABB-7E3E-4ED4-A39E-BA101E8A3301}"/>
    <cellStyle name="Output 2 6 3" xfId="200" xr:uid="{00000000-0005-0000-0000-00007B010000}"/>
    <cellStyle name="Output 2 6 3 2" xfId="289" xr:uid="{00000000-0005-0000-0000-00007C010000}"/>
    <cellStyle name="Output 2 6 3 2 2" xfId="776" xr:uid="{4859D3F4-855A-4F71-89FC-19C6DF28A144}"/>
    <cellStyle name="Output 2 6 3 2 2 2" xfId="2101" xr:uid="{B3FE7591-4EFA-4001-81CC-9ECAC4165A26}"/>
    <cellStyle name="Output 2 6 3 2 3" xfId="1170" xr:uid="{D9982ABC-189A-45F8-BE6B-AC44DAD6886A}"/>
    <cellStyle name="Output 2 6 3 2 3 2" xfId="2465" xr:uid="{7D423551-B985-489C-A348-7706DADB0853}"/>
    <cellStyle name="Output 2 6 3 2 4" xfId="1435" xr:uid="{15130211-1B71-4A1B-8A8A-DDDC3AE8CD65}"/>
    <cellStyle name="Output 2 6 3 2 4 2" xfId="2730" xr:uid="{A479FE8D-7854-45C6-A8D6-6DB325BAFAB9}"/>
    <cellStyle name="Output 2 6 3 2 5" xfId="1707" xr:uid="{31625A41-3CE6-44AC-852C-A9EE5FA85AFC}"/>
    <cellStyle name="Output 2 6 3 3" xfId="688" xr:uid="{ED6A5CC8-5E83-4286-9BAD-DCA123796D75}"/>
    <cellStyle name="Output 2 6 3 3 2" xfId="2054" xr:uid="{90A73BB1-3F90-4411-B222-A71F1332B475}"/>
    <cellStyle name="Output 2 6 3 4" xfId="1106" xr:uid="{BB6D1496-3557-4AB3-886F-B3CC548B75EE}"/>
    <cellStyle name="Output 2 6 3 4 2" xfId="2401" xr:uid="{37ACD16D-1324-451C-BC9F-AEDB004A7497}"/>
    <cellStyle name="Output 2 6 3 5" xfId="1397" xr:uid="{FE4F14F0-3A35-45E4-8C77-14D1CA13AFCB}"/>
    <cellStyle name="Output 2 6 3 5 2" xfId="2692" xr:uid="{E403545E-3BC7-4A2D-9785-DF6B4C3D887C}"/>
    <cellStyle name="Output 2 6 3 6" xfId="1671" xr:uid="{92AF4E86-C82C-46A4-A14D-8FF7B5D5CCEE}"/>
    <cellStyle name="Output 2 6 4" xfId="446" xr:uid="{00000000-0005-0000-0000-00007D010000}"/>
    <cellStyle name="Output 2 6 4 2" xfId="933" xr:uid="{CDD8882D-D3B3-487B-8FF0-127DDC778EFE}"/>
    <cellStyle name="Output 2 6 4 2 2" xfId="2231" xr:uid="{D52A0DC4-CBC3-44CB-A25F-EDDDF2C82717}"/>
    <cellStyle name="Output 2 6 4 3" xfId="1311" xr:uid="{D35AB22A-BEC5-4707-988F-1CA389F69CC0}"/>
    <cellStyle name="Output 2 6 4 3 2" xfId="2606" xr:uid="{5FB04D7B-5F3E-423C-9C51-CFB56432A620}"/>
    <cellStyle name="Output 2 6 4 4" xfId="1562" xr:uid="{6215FB07-DA63-4ABC-BEAA-7D9476C67353}"/>
    <cellStyle name="Output 2 6 4 4 2" xfId="2857" xr:uid="{0574A6F2-C0BB-4944-AF85-01C54C6475B9}"/>
    <cellStyle name="Output 2 6 4 5" xfId="1834" xr:uid="{EAE50B54-E694-4747-B7EA-AC7C43C24866}"/>
    <cellStyle name="Output 2 6 5" xfId="595" xr:uid="{320A81E3-E296-44F4-B633-458036030488}"/>
    <cellStyle name="Output 2 6 5 2" xfId="1969" xr:uid="{247D9D8A-A6DB-47D3-8936-7A9E15B5E0EA}"/>
    <cellStyle name="Output 2 6 6" xfId="1019" xr:uid="{481B3A03-F56D-458C-93D2-094A6C093810}"/>
    <cellStyle name="Output 2 6 6 2" xfId="2314" xr:uid="{18AB3CA9-B14B-4C4F-9562-7E172C233953}"/>
    <cellStyle name="Output 2 6 7" xfId="510" xr:uid="{09F1A4A2-87C3-4C22-8626-74D0E557CD9B}"/>
    <cellStyle name="Output 2 6 7 2" xfId="1886" xr:uid="{5D56A1B3-758F-46CA-8589-838A577860AF}"/>
    <cellStyle name="Output 2 7" xfId="108" xr:uid="{00000000-0005-0000-0000-00007E010000}"/>
    <cellStyle name="Output 2 7 2" xfId="131" xr:uid="{00000000-0005-0000-0000-00007F010000}"/>
    <cellStyle name="Output 2 7 2 2" xfId="223" xr:uid="{00000000-0005-0000-0000-000080010000}"/>
    <cellStyle name="Output 2 7 2 2 2" xfId="447" xr:uid="{00000000-0005-0000-0000-000081010000}"/>
    <cellStyle name="Output 2 7 2 2 2 2" xfId="934" xr:uid="{6B4A6159-E421-4D5D-8E7B-4DD847BB6A80}"/>
    <cellStyle name="Output 2 7 2 2 2 2 2" xfId="2232" xr:uid="{ACBEFDDC-4DF9-49F4-965C-B752FD09C2AB}"/>
    <cellStyle name="Output 2 7 2 2 2 3" xfId="1312" xr:uid="{014FD765-AE6B-46CE-BD86-A16E9467B960}"/>
    <cellStyle name="Output 2 7 2 2 2 3 2" xfId="2607" xr:uid="{0FBD70CA-CD46-4511-A648-8FE43B11EDED}"/>
    <cellStyle name="Output 2 7 2 2 2 4" xfId="1563" xr:uid="{9C63DA8A-0499-4106-A9E3-1D1DC255B583}"/>
    <cellStyle name="Output 2 7 2 2 2 4 2" xfId="2858" xr:uid="{7AE90ED1-7B51-4CE4-A6F6-64D17BA5C494}"/>
    <cellStyle name="Output 2 7 2 2 2 5" xfId="1835" xr:uid="{8DC89B48-360C-4716-8071-2D47BDD1009A}"/>
    <cellStyle name="Output 2 7 2 2 3" xfId="711" xr:uid="{16640FCC-6CA9-4E21-A9B2-A7260CF26BC4}"/>
    <cellStyle name="Output 2 7 2 2 3 2" xfId="2073" xr:uid="{7B361AB3-AF78-4BD8-A2DD-77C5412B0ABA}"/>
    <cellStyle name="Output 2 7 2 2 4" xfId="1128" xr:uid="{4F6A0DFC-AA20-4E77-94B2-4F85AF62EDF1}"/>
    <cellStyle name="Output 2 7 2 2 4 2" xfId="2423" xr:uid="{FF84F7FB-BF8D-40BD-8626-C70589DDD89C}"/>
    <cellStyle name="Output 2 7 2 2 5" xfId="1416" xr:uid="{88F71C21-6F91-4277-B941-A51281EA4FB0}"/>
    <cellStyle name="Output 2 7 2 2 5 2" xfId="2711" xr:uid="{B7578972-BE56-4507-AE33-0C6ACCD7AA22}"/>
    <cellStyle name="Output 2 7 2 2 6" xfId="1690" xr:uid="{8C342C31-AB03-469B-860C-A88293F70550}"/>
    <cellStyle name="Output 2 7 2 3" xfId="448" xr:uid="{00000000-0005-0000-0000-000082010000}"/>
    <cellStyle name="Output 2 7 2 3 2" xfId="935" xr:uid="{3D72A18E-153F-49A2-92DB-3A28C6E82696}"/>
    <cellStyle name="Output 2 7 2 3 2 2" xfId="2233" xr:uid="{47B10503-C0F2-4207-A8AE-A5F58FDD43F5}"/>
    <cellStyle name="Output 2 7 2 3 3" xfId="1313" xr:uid="{5290E27F-B530-436F-AA11-98193650597F}"/>
    <cellStyle name="Output 2 7 2 3 3 2" xfId="2608" xr:uid="{A3E0FD17-AFB5-49EC-A7C0-8DAA4783A244}"/>
    <cellStyle name="Output 2 7 2 3 4" xfId="1564" xr:uid="{B267649E-D1F0-4A04-BD9D-710668F10E6A}"/>
    <cellStyle name="Output 2 7 2 3 4 2" xfId="2859" xr:uid="{5ACAD1F6-572A-4FA3-87A9-DE593AAF8396}"/>
    <cellStyle name="Output 2 7 2 3 5" xfId="1836" xr:uid="{F78E16CA-C0E0-40AA-AABD-B3E8E44620D6}"/>
    <cellStyle name="Output 2 7 2 4" xfId="619" xr:uid="{F4D536B6-1E75-490F-9835-4610CBE6222E}"/>
    <cellStyle name="Output 2 7 2 4 2" xfId="1989" xr:uid="{45208EF6-79D6-4AEE-8FF0-17A4891AE2DB}"/>
    <cellStyle name="Output 2 7 2 5" xfId="1040" xr:uid="{5A779D66-2473-4549-886C-E4E86529AAA5}"/>
    <cellStyle name="Output 2 7 2 5 2" xfId="2335" xr:uid="{4DC6C2A4-1F43-4488-A903-93565E699225}"/>
    <cellStyle name="Output 2 7 2 6" xfId="530" xr:uid="{3FFB51FA-F968-4B90-A80B-8566D349BB90}"/>
    <cellStyle name="Output 2 7 2 6 2" xfId="1906" xr:uid="{B4F8C9F5-A0EC-4651-A75A-942F80244F01}"/>
    <cellStyle name="Output 2 7 2 7" xfId="1606" xr:uid="{893FEE21-558C-4C3F-BD88-BBB4C95B4C30}"/>
    <cellStyle name="Output 2 7 3" xfId="201" xr:uid="{00000000-0005-0000-0000-000083010000}"/>
    <cellStyle name="Output 2 7 3 2" xfId="290" xr:uid="{00000000-0005-0000-0000-000084010000}"/>
    <cellStyle name="Output 2 7 3 2 2" xfId="777" xr:uid="{12A1823D-C309-4FC1-8A02-53FB11B6D385}"/>
    <cellStyle name="Output 2 7 3 2 2 2" xfId="2102" xr:uid="{21021199-2061-4332-964F-FAD157BD74E4}"/>
    <cellStyle name="Output 2 7 3 2 3" xfId="1171" xr:uid="{E3D29447-D980-4193-BBC1-9513D3509391}"/>
    <cellStyle name="Output 2 7 3 2 3 2" xfId="2466" xr:uid="{71EA3AC6-FA0C-4B7C-94DF-2F9B3807A706}"/>
    <cellStyle name="Output 2 7 3 2 4" xfId="1436" xr:uid="{9DB0BB8B-C43F-4692-9D15-C9BFFA40E818}"/>
    <cellStyle name="Output 2 7 3 2 4 2" xfId="2731" xr:uid="{F72218DB-18A0-4A92-A5F5-4FA4731AE505}"/>
    <cellStyle name="Output 2 7 3 2 5" xfId="1708" xr:uid="{02D9CB22-123B-48D0-8BE8-4E3CB8B0E3EE}"/>
    <cellStyle name="Output 2 7 3 3" xfId="689" xr:uid="{8EE43828-63C9-49C3-B5BC-92C37FA21E86}"/>
    <cellStyle name="Output 2 7 3 3 2" xfId="2055" xr:uid="{99D37C63-77A2-42BD-BFC6-0EC55B8DC921}"/>
    <cellStyle name="Output 2 7 3 4" xfId="1107" xr:uid="{585C860A-F196-4B17-8D3C-E161EC852604}"/>
    <cellStyle name="Output 2 7 3 4 2" xfId="2402" xr:uid="{AF393A3C-03A5-4FFB-9152-321C364BE981}"/>
    <cellStyle name="Output 2 7 3 5" xfId="1398" xr:uid="{BC87C5C9-B48F-477F-BF1F-76ADCFB41433}"/>
    <cellStyle name="Output 2 7 3 5 2" xfId="2693" xr:uid="{8226968E-1AE4-4D1D-B73D-A326D0A5A185}"/>
    <cellStyle name="Output 2 7 3 6" xfId="1672" xr:uid="{8A236787-4EBC-40F0-8937-3CC357F4D087}"/>
    <cellStyle name="Output 2 7 4" xfId="449" xr:uid="{00000000-0005-0000-0000-000085010000}"/>
    <cellStyle name="Output 2 7 4 2" xfId="936" xr:uid="{4D9DFFAD-B45B-48B9-848B-698C0171FA90}"/>
    <cellStyle name="Output 2 7 4 2 2" xfId="2234" xr:uid="{CE9B01DD-045B-4E35-96CF-324F43909A86}"/>
    <cellStyle name="Output 2 7 4 3" xfId="1314" xr:uid="{5ADA930F-F851-4DA0-A686-2A55ED7BDEE7}"/>
    <cellStyle name="Output 2 7 4 3 2" xfId="2609" xr:uid="{9B8EFE84-C67D-4A6A-B435-7385C5262A84}"/>
    <cellStyle name="Output 2 7 4 4" xfId="1565" xr:uid="{B0BCB9A2-E837-460A-8F66-3BC4B931340C}"/>
    <cellStyle name="Output 2 7 4 4 2" xfId="2860" xr:uid="{9E4A46EF-720A-47E3-80FB-04DAF0C5A330}"/>
    <cellStyle name="Output 2 7 4 5" xfId="1837" xr:uid="{E7E202D4-39F7-4B15-A070-F9B3290572F9}"/>
    <cellStyle name="Output 2 7 5" xfId="596" xr:uid="{B3D5E44A-F935-4683-B0CE-AF126E0343C1}"/>
    <cellStyle name="Output 2 7 5 2" xfId="1970" xr:uid="{54A62552-96BA-457F-88C0-A694D4AC3955}"/>
    <cellStyle name="Output 2 7 6" xfId="1020" xr:uid="{C2023ADB-CEF2-4A74-A61A-CEB869B702D8}"/>
    <cellStyle name="Output 2 7 6 2" xfId="2315" xr:uid="{332E3609-CFDC-4C11-8FC1-4105436FE3EF}"/>
    <cellStyle name="Output 2 7 7" xfId="1185" xr:uid="{8346DA40-E9DB-424E-B823-549AB899D72F}"/>
    <cellStyle name="Output 2 7 7 2" xfId="2480" xr:uid="{47438D16-925E-4F3B-B5C8-06960B6ED9A6}"/>
    <cellStyle name="Output 2 8" xfId="109" xr:uid="{00000000-0005-0000-0000-000086010000}"/>
    <cellStyle name="Output 2 8 2" xfId="132" xr:uid="{00000000-0005-0000-0000-000087010000}"/>
    <cellStyle name="Output 2 8 2 2" xfId="224" xr:uid="{00000000-0005-0000-0000-000088010000}"/>
    <cellStyle name="Output 2 8 2 2 2" xfId="450" xr:uid="{00000000-0005-0000-0000-000089010000}"/>
    <cellStyle name="Output 2 8 2 2 2 2" xfId="937" xr:uid="{4C2A3B38-7087-467C-9664-01A19C8EDE42}"/>
    <cellStyle name="Output 2 8 2 2 2 2 2" xfId="2235" xr:uid="{E47818E6-5DEB-40B8-BE7A-362DD8795F52}"/>
    <cellStyle name="Output 2 8 2 2 2 3" xfId="1315" xr:uid="{A4B3DB76-50AD-4C00-8C38-D443AA14B39F}"/>
    <cellStyle name="Output 2 8 2 2 2 3 2" xfId="2610" xr:uid="{8355DA20-58E1-4FB5-83A9-E47B6C5F0501}"/>
    <cellStyle name="Output 2 8 2 2 2 4" xfId="1566" xr:uid="{B11BDD77-E2DC-4104-A8F6-029BB947F470}"/>
    <cellStyle name="Output 2 8 2 2 2 4 2" xfId="2861" xr:uid="{1F2F3BAE-4E10-423F-97AC-3F76C119CE04}"/>
    <cellStyle name="Output 2 8 2 2 2 5" xfId="1838" xr:uid="{F9CFAA53-234B-4AF5-ACAF-1DE2772A8442}"/>
    <cellStyle name="Output 2 8 2 2 3" xfId="712" xr:uid="{C845A5AC-F8BD-447A-966E-3E785B109368}"/>
    <cellStyle name="Output 2 8 2 2 3 2" xfId="2074" xr:uid="{B146E6C5-8E1C-45F4-A311-E69F3D5EEAE6}"/>
    <cellStyle name="Output 2 8 2 2 4" xfId="1129" xr:uid="{5563622E-CAB2-413B-BD5B-5DC53E6BE30C}"/>
    <cellStyle name="Output 2 8 2 2 4 2" xfId="2424" xr:uid="{A804EB49-E0A3-4F6E-AFCB-94CB1D9A3E0A}"/>
    <cellStyle name="Output 2 8 2 2 5" xfId="1417" xr:uid="{A0BB5FB9-B738-4C38-B2BB-124D090717A0}"/>
    <cellStyle name="Output 2 8 2 2 5 2" xfId="2712" xr:uid="{7AFFA097-AC52-466B-B7BC-D400C902AD6F}"/>
    <cellStyle name="Output 2 8 2 2 6" xfId="1691" xr:uid="{DF9BB07F-D46C-41E0-B91B-4040CB9DFD63}"/>
    <cellStyle name="Output 2 8 2 3" xfId="451" xr:uid="{00000000-0005-0000-0000-00008A010000}"/>
    <cellStyle name="Output 2 8 2 3 2" xfId="938" xr:uid="{8D8CA766-318E-4AE6-824C-4E64F2C055FC}"/>
    <cellStyle name="Output 2 8 2 3 2 2" xfId="2236" xr:uid="{79A17623-6EC4-4B5E-BF52-7047F99521C5}"/>
    <cellStyle name="Output 2 8 2 3 3" xfId="1316" xr:uid="{34FF3B31-05BD-4656-83E5-C3189E4E1FA9}"/>
    <cellStyle name="Output 2 8 2 3 3 2" xfId="2611" xr:uid="{173AB926-F31C-4367-8FE2-2CDF9F49A741}"/>
    <cellStyle name="Output 2 8 2 3 4" xfId="1567" xr:uid="{11BFACCB-B07D-4DDF-B87D-F8935F84BE72}"/>
    <cellStyle name="Output 2 8 2 3 4 2" xfId="2862" xr:uid="{73147907-B641-457B-940A-50073F56E469}"/>
    <cellStyle name="Output 2 8 2 3 5" xfId="1839" xr:uid="{6FA03E14-8B7F-444F-8821-72A53D1BE4A0}"/>
    <cellStyle name="Output 2 8 2 4" xfId="620" xr:uid="{1035F8F0-B616-457E-A641-39AFFDBF1DB3}"/>
    <cellStyle name="Output 2 8 2 4 2" xfId="1990" xr:uid="{BBC43D70-434C-465B-B42A-00B5D28EDFFF}"/>
    <cellStyle name="Output 2 8 2 5" xfId="1041" xr:uid="{A7B2A572-6C1F-4767-B8D9-829375BDC2E5}"/>
    <cellStyle name="Output 2 8 2 5 2" xfId="2336" xr:uid="{7418C51B-4E79-4116-91B1-046F2FEABD08}"/>
    <cellStyle name="Output 2 8 2 6" xfId="554" xr:uid="{818A544E-F3A7-407B-9BC3-1611DE0BE7E9}"/>
    <cellStyle name="Output 2 8 2 6 2" xfId="1928" xr:uid="{3A5D16C3-C373-4C21-9A43-8838C8846571}"/>
    <cellStyle name="Output 2 8 2 7" xfId="1607" xr:uid="{D21DAAAB-C9BD-448F-9DEB-50D45205DE33}"/>
    <cellStyle name="Output 2 8 3" xfId="202" xr:uid="{00000000-0005-0000-0000-00008B010000}"/>
    <cellStyle name="Output 2 8 3 2" xfId="291" xr:uid="{00000000-0005-0000-0000-00008C010000}"/>
    <cellStyle name="Output 2 8 3 2 2" xfId="778" xr:uid="{92BA3A43-3031-4A9D-9A3F-5CF8FDA92D3D}"/>
    <cellStyle name="Output 2 8 3 2 2 2" xfId="2103" xr:uid="{88246A04-6D0C-47B6-8CC1-77F043850FCD}"/>
    <cellStyle name="Output 2 8 3 2 3" xfId="1172" xr:uid="{82039F67-4FBD-4EB4-9D5A-C1CB47D8246F}"/>
    <cellStyle name="Output 2 8 3 2 3 2" xfId="2467" xr:uid="{F9CE3E96-4568-4484-88E0-D45D3E5C1900}"/>
    <cellStyle name="Output 2 8 3 2 4" xfId="1437" xr:uid="{E3CBB7A4-3803-46FC-B6E8-D8BCCBD6A23F}"/>
    <cellStyle name="Output 2 8 3 2 4 2" xfId="2732" xr:uid="{BB75FBFE-4C2F-4A95-B95E-4560F75827E8}"/>
    <cellStyle name="Output 2 8 3 2 5" xfId="1709" xr:uid="{90E189DF-6F74-4564-82AB-DD63163E6AC2}"/>
    <cellStyle name="Output 2 8 3 3" xfId="690" xr:uid="{2BD7B9B8-51F4-4AE9-96FB-FFB09A3423C5}"/>
    <cellStyle name="Output 2 8 3 3 2" xfId="2056" xr:uid="{D3E9C3BB-0E87-4C7C-A80F-6C10530F5BCE}"/>
    <cellStyle name="Output 2 8 3 4" xfId="1108" xr:uid="{C136CE2C-5B26-4137-A8E7-1732C85748CC}"/>
    <cellStyle name="Output 2 8 3 4 2" xfId="2403" xr:uid="{D1ED3BF7-D7A8-41AD-83E4-E8B5AE5C1713}"/>
    <cellStyle name="Output 2 8 3 5" xfId="1399" xr:uid="{EE38E601-24CA-45F4-AD84-A77522F7F442}"/>
    <cellStyle name="Output 2 8 3 5 2" xfId="2694" xr:uid="{A12C7810-5A20-42AE-9834-46792B044F7E}"/>
    <cellStyle name="Output 2 8 3 6" xfId="1673" xr:uid="{A9F83213-1A6E-4095-9DB2-F186F797EF38}"/>
    <cellStyle name="Output 2 8 4" xfId="452" xr:uid="{00000000-0005-0000-0000-00008D010000}"/>
    <cellStyle name="Output 2 8 4 2" xfId="939" xr:uid="{73166A7F-1217-4435-8B26-8A2EB06BE5C6}"/>
    <cellStyle name="Output 2 8 4 2 2" xfId="2237" xr:uid="{0F4B3E19-AE19-4BEE-9B05-E0F412626F79}"/>
    <cellStyle name="Output 2 8 4 3" xfId="1317" xr:uid="{2B6B986A-5FB2-4FB0-9901-C4945C0876DB}"/>
    <cellStyle name="Output 2 8 4 3 2" xfId="2612" xr:uid="{2177961D-0AE0-4C37-8CAA-D3BDCE5125A9}"/>
    <cellStyle name="Output 2 8 4 4" xfId="1568" xr:uid="{B92C73DC-BC80-4321-92D9-64ACEF0877B7}"/>
    <cellStyle name="Output 2 8 4 4 2" xfId="2863" xr:uid="{F5578401-6D88-4FAC-81E4-BFD6C1029F96}"/>
    <cellStyle name="Output 2 8 4 5" xfId="1840" xr:uid="{311C1932-ADE0-4DD5-B7D2-862D624B604C}"/>
    <cellStyle name="Output 2 8 5" xfId="597" xr:uid="{11744D3B-B9C8-4352-86A7-F3AFF2C74985}"/>
    <cellStyle name="Output 2 8 5 2" xfId="1971" xr:uid="{725A1195-6249-431B-B251-7748F33ECCD2}"/>
    <cellStyle name="Output 2 8 6" xfId="1021" xr:uid="{77524543-068B-4993-A929-36B783CE7EEA}"/>
    <cellStyle name="Output 2 8 6 2" xfId="2316" xr:uid="{45BF0D40-97E0-4491-BA94-70B4CC7DD9CB}"/>
    <cellStyle name="Output 2 8 7" xfId="1145" xr:uid="{26A4A573-5628-49FF-B872-E4006A1D2A3C}"/>
    <cellStyle name="Output 2 8 7 2" xfId="2440" xr:uid="{D0B92998-95C8-40F7-A50D-51FA76D7AC1D}"/>
    <cellStyle name="Output 2 9" xfId="110" xr:uid="{00000000-0005-0000-0000-00008E010000}"/>
    <cellStyle name="Output 2 9 2" xfId="133" xr:uid="{00000000-0005-0000-0000-00008F010000}"/>
    <cellStyle name="Output 2 9 2 2" xfId="225" xr:uid="{00000000-0005-0000-0000-000090010000}"/>
    <cellStyle name="Output 2 9 2 2 2" xfId="453" xr:uid="{00000000-0005-0000-0000-000091010000}"/>
    <cellStyle name="Output 2 9 2 2 2 2" xfId="940" xr:uid="{AF9C06C3-C9FB-4780-BE7D-3679138C020B}"/>
    <cellStyle name="Output 2 9 2 2 2 2 2" xfId="2238" xr:uid="{B160439F-57CA-4680-B30A-583581EAA836}"/>
    <cellStyle name="Output 2 9 2 2 2 3" xfId="1318" xr:uid="{12275718-4351-4FAB-BEAB-8713F8F8B012}"/>
    <cellStyle name="Output 2 9 2 2 2 3 2" xfId="2613" xr:uid="{93A0D92A-8C3F-4567-BD4D-E49EB8DB6A2C}"/>
    <cellStyle name="Output 2 9 2 2 2 4" xfId="1569" xr:uid="{67947E8E-7AE6-4793-BA8C-55BA9837A570}"/>
    <cellStyle name="Output 2 9 2 2 2 4 2" xfId="2864" xr:uid="{E36B6312-1148-4C97-AB6A-C30A19C28718}"/>
    <cellStyle name="Output 2 9 2 2 2 5" xfId="1841" xr:uid="{1490BA44-95EF-4FDF-B14B-184F43066C13}"/>
    <cellStyle name="Output 2 9 2 2 3" xfId="713" xr:uid="{D3A7A99C-48D7-41AE-899F-74E1B3152C0E}"/>
    <cellStyle name="Output 2 9 2 2 3 2" xfId="2075" xr:uid="{3414CE29-07BA-4FB9-9C97-19CC8B8CC846}"/>
    <cellStyle name="Output 2 9 2 2 4" xfId="1130" xr:uid="{6FCF7C58-4501-4BD4-BABE-9AA6ADF446AF}"/>
    <cellStyle name="Output 2 9 2 2 4 2" xfId="2425" xr:uid="{64913AAF-3841-47C5-A4B8-3FD152E00B8E}"/>
    <cellStyle name="Output 2 9 2 2 5" xfId="1418" xr:uid="{B5345923-4AB2-4AB2-AAFB-776F91AC5889}"/>
    <cellStyle name="Output 2 9 2 2 5 2" xfId="2713" xr:uid="{FEAD47D5-CAA8-494A-8BAA-EE0626FF1EEF}"/>
    <cellStyle name="Output 2 9 2 2 6" xfId="1692" xr:uid="{76646813-C6AF-4D11-9BF0-4DD858844AE0}"/>
    <cellStyle name="Output 2 9 2 3" xfId="454" xr:uid="{00000000-0005-0000-0000-000092010000}"/>
    <cellStyle name="Output 2 9 2 3 2" xfId="941" xr:uid="{1DCB2AF2-92AB-451D-B059-1842B7459A94}"/>
    <cellStyle name="Output 2 9 2 3 2 2" xfId="2239" xr:uid="{259080A0-A15B-4954-8087-D47F9FC07E3E}"/>
    <cellStyle name="Output 2 9 2 3 3" xfId="1319" xr:uid="{D430DACD-9748-4060-A8C9-B97505EB9D92}"/>
    <cellStyle name="Output 2 9 2 3 3 2" xfId="2614" xr:uid="{52266AB9-5BA0-407C-A178-15596DF01B9A}"/>
    <cellStyle name="Output 2 9 2 3 4" xfId="1570" xr:uid="{6FFC977A-86D1-45EA-808E-6A87BECB1C6A}"/>
    <cellStyle name="Output 2 9 2 3 4 2" xfId="2865" xr:uid="{1B3A14B8-1CA4-44A2-B110-69E0D3BDD316}"/>
    <cellStyle name="Output 2 9 2 3 5" xfId="1842" xr:uid="{ED9F2061-A4F3-4303-BE02-AAC2A3B91CEC}"/>
    <cellStyle name="Output 2 9 2 4" xfId="621" xr:uid="{DBC6B173-F025-48E1-B617-8E07B904D62D}"/>
    <cellStyle name="Output 2 9 2 4 2" xfId="1991" xr:uid="{4C0D5CBB-D724-458E-BB22-E40C9079CDD1}"/>
    <cellStyle name="Output 2 9 2 5" xfId="1042" xr:uid="{3366D155-A44C-49D9-ABE5-B41C221D39BA}"/>
    <cellStyle name="Output 2 9 2 5 2" xfId="2337" xr:uid="{8CDCF8EA-DA87-47F9-844A-BF97F028F595}"/>
    <cellStyle name="Output 2 9 2 6" xfId="499" xr:uid="{4068B17B-F8F8-4F0D-BD14-1AC5FFF6A2B1}"/>
    <cellStyle name="Output 2 9 2 6 2" xfId="1877" xr:uid="{86DBDCC7-A87B-49D2-B272-2A35A36122F4}"/>
    <cellStyle name="Output 2 9 2 7" xfId="1608" xr:uid="{BDB56158-890C-4B67-858D-FE1B8557B984}"/>
    <cellStyle name="Output 2 9 3" xfId="203" xr:uid="{00000000-0005-0000-0000-000093010000}"/>
    <cellStyle name="Output 2 9 3 2" xfId="292" xr:uid="{00000000-0005-0000-0000-000094010000}"/>
    <cellStyle name="Output 2 9 3 2 2" xfId="779" xr:uid="{FCADED62-26E8-43A2-B0B8-9BA0B6B40D16}"/>
    <cellStyle name="Output 2 9 3 2 2 2" xfId="2104" xr:uid="{F4E1361B-74B4-4258-A36C-66CABA15E38C}"/>
    <cellStyle name="Output 2 9 3 2 3" xfId="1173" xr:uid="{4F5CAEB6-56AA-444B-8052-463D963043E6}"/>
    <cellStyle name="Output 2 9 3 2 3 2" xfId="2468" xr:uid="{25E742D3-D13F-4A2A-81E0-0C07F562A09B}"/>
    <cellStyle name="Output 2 9 3 2 4" xfId="1438" xr:uid="{C5D2EFCD-F0E4-4752-953E-EFE693B82D66}"/>
    <cellStyle name="Output 2 9 3 2 4 2" xfId="2733" xr:uid="{BB8C3C19-A65F-48D6-AC25-45AF4983C8BD}"/>
    <cellStyle name="Output 2 9 3 2 5" xfId="1710" xr:uid="{B3A7F571-C34F-404A-8141-E1533CB04678}"/>
    <cellStyle name="Output 2 9 3 3" xfId="691" xr:uid="{F110AABF-0F9E-4590-8191-1634A7D47081}"/>
    <cellStyle name="Output 2 9 3 3 2" xfId="2057" xr:uid="{F5F232C8-D662-46CE-A907-0D586725DABC}"/>
    <cellStyle name="Output 2 9 3 4" xfId="1109" xr:uid="{9CDDAB8C-6FE5-4511-9BA6-A4F604CF16FD}"/>
    <cellStyle name="Output 2 9 3 4 2" xfId="2404" xr:uid="{1849A33C-B588-468A-8FD0-4A37A72C5AA4}"/>
    <cellStyle name="Output 2 9 3 5" xfId="1400" xr:uid="{0E3F8A2F-EDFE-4AB8-9F8B-6C4DB4DC9DDA}"/>
    <cellStyle name="Output 2 9 3 5 2" xfId="2695" xr:uid="{F8D8FC44-EED0-4AB1-B9E1-AC94F282FA9D}"/>
    <cellStyle name="Output 2 9 3 6" xfId="1674" xr:uid="{53CBD7D3-BCE3-437F-BBC1-A0EE4D9A203F}"/>
    <cellStyle name="Output 2 9 4" xfId="455" xr:uid="{00000000-0005-0000-0000-000095010000}"/>
    <cellStyle name="Output 2 9 4 2" xfId="942" xr:uid="{5F5237C0-41A9-4A01-9A44-AE154665C882}"/>
    <cellStyle name="Output 2 9 4 2 2" xfId="2240" xr:uid="{9687A0CA-7DAC-4C29-B8E1-5FE76523C360}"/>
    <cellStyle name="Output 2 9 4 3" xfId="1320" xr:uid="{76545181-0947-43F0-A052-6311529FAED7}"/>
    <cellStyle name="Output 2 9 4 3 2" xfId="2615" xr:uid="{9D01BF51-BB9D-44C6-BC95-B88D3127EC88}"/>
    <cellStyle name="Output 2 9 4 4" xfId="1571" xr:uid="{2FE4CBD0-FEB2-4AF8-A506-27B4B4133FAA}"/>
    <cellStyle name="Output 2 9 4 4 2" xfId="2866" xr:uid="{502087EE-672D-47FD-B9D8-0C63A7C2A827}"/>
    <cellStyle name="Output 2 9 4 5" xfId="1843" xr:uid="{1BF719CB-A59C-4532-B467-EC5DFA9D3B0C}"/>
    <cellStyle name="Output 2 9 5" xfId="598" xr:uid="{515C6306-9AF8-47C3-863F-5B85007AE443}"/>
    <cellStyle name="Output 2 9 5 2" xfId="1972" xr:uid="{946B23FF-76FF-4EF5-85EC-E3E469C02D2B}"/>
    <cellStyle name="Output 2 9 6" xfId="1022" xr:uid="{5FE1BD25-6DC5-4568-BC56-1CE60B0715EF}"/>
    <cellStyle name="Output 2 9 6 2" xfId="2317" xr:uid="{863C0EEB-1515-46EA-B0C7-5F65B5B5EB80}"/>
    <cellStyle name="Output 2 9 7" xfId="1144" xr:uid="{77F8AA89-33B3-4C54-B500-237617B9E67D}"/>
    <cellStyle name="Output 2 9 7 2" xfId="2439" xr:uid="{97EE6473-3556-42D0-AC68-CAFED3567DD7}"/>
    <cellStyle name="Percent 2" xfId="111" xr:uid="{00000000-0005-0000-0000-000097010000}"/>
    <cellStyle name="Percent 2 2" xfId="293" xr:uid="{00000000-0005-0000-0000-000098010000}"/>
    <cellStyle name="Percent 2 2 2" xfId="294" xr:uid="{00000000-0005-0000-0000-000099010000}"/>
    <cellStyle name="Percent 2 2 2 2" xfId="456" xr:uid="{00000000-0005-0000-0000-00009A010000}"/>
    <cellStyle name="Percent 2 2 2 2 2" xfId="943" xr:uid="{3C1C7BDB-2CEF-4CB7-9534-1FB049A744C8}"/>
    <cellStyle name="Percent 2 2 2 3" xfId="781" xr:uid="{4981E96F-7617-436F-AC05-0A882735460F}"/>
    <cellStyle name="Percent 2 2 3" xfId="295" xr:uid="{00000000-0005-0000-0000-00009B010000}"/>
    <cellStyle name="Percent 2 2 3 2" xfId="457" xr:uid="{00000000-0005-0000-0000-00009C010000}"/>
    <cellStyle name="Percent 2 2 3 2 2" xfId="944" xr:uid="{BADA2E3F-C038-4FE4-BEC1-8A69E731850D}"/>
    <cellStyle name="Percent 2 2 3 3" xfId="782" xr:uid="{D5FB9CE5-4739-426A-BDA0-03479FA35EB4}"/>
    <cellStyle name="Percent 2 2 4" xfId="458" xr:uid="{00000000-0005-0000-0000-00009D010000}"/>
    <cellStyle name="Percent 2 2 4 2" xfId="945" xr:uid="{64B66BC7-3D30-43A2-9DF6-391A91A87107}"/>
    <cellStyle name="Percent 2 2 5" xfId="780" xr:uid="{0E573704-F69A-4F71-B1F7-DE50565752A4}"/>
    <cellStyle name="Percent 3" xfId="296" xr:uid="{00000000-0005-0000-0000-00009E010000}"/>
    <cellStyle name="Percent 4" xfId="297" xr:uid="{00000000-0005-0000-0000-00009F010000}"/>
    <cellStyle name="Percent 5" xfId="459" xr:uid="{00000000-0005-0000-0000-0000A0010000}"/>
    <cellStyle name="Percent 6" xfId="489" xr:uid="{AD676D6D-8365-4110-A9A4-06E0731C9FDB}"/>
    <cellStyle name="Percent 6 2" xfId="1873" xr:uid="{EB2A38D5-402A-4E03-BBDC-13E397556166}"/>
    <cellStyle name="Percent 7" xfId="2899" xr:uid="{D2A1904C-27A4-4DBA-AAE7-52840C7DF79F}"/>
    <cellStyle name="SectionHeader" xfId="492" xr:uid="{884153DC-BCB9-4ACF-8108-AC395FA96800}"/>
    <cellStyle name="TableHeader" xfId="495" xr:uid="{68A92416-CDDF-462E-ACAA-C777FF930D5F}"/>
    <cellStyle name="Title 2" xfId="50" xr:uid="{00000000-0005-0000-0000-0000A1010000}"/>
    <cellStyle name="Total 2" xfId="51" xr:uid="{00000000-0005-0000-0000-0000A2010000}"/>
    <cellStyle name="Total 2 10" xfId="123" xr:uid="{00000000-0005-0000-0000-0000A3010000}"/>
    <cellStyle name="Total 2 10 2" xfId="215" xr:uid="{00000000-0005-0000-0000-0000A4010000}"/>
    <cellStyle name="Total 2 10 2 2" xfId="460" xr:uid="{00000000-0005-0000-0000-0000A5010000}"/>
    <cellStyle name="Total 2 10 2 2 2" xfId="946" xr:uid="{30EDE4F2-7580-4469-BE00-F9E467C8119C}"/>
    <cellStyle name="Total 2 10 2 2 2 2" xfId="2241" xr:uid="{280A9F3E-9923-4A1C-8B95-726CF6506512}"/>
    <cellStyle name="Total 2 10 2 2 3" xfId="1321" xr:uid="{1C88C416-946E-4FA6-A8B2-F780FB31B05A}"/>
    <cellStyle name="Total 2 10 2 2 3 2" xfId="2616" xr:uid="{7D292D33-5ED4-4D27-9688-9824C9E4491E}"/>
    <cellStyle name="Total 2 10 2 2 4" xfId="1572" xr:uid="{EE8BDFDD-C28E-4357-96B6-ECF03D5CC7EA}"/>
    <cellStyle name="Total 2 10 2 2 4 2" xfId="2867" xr:uid="{602F3451-9E91-4E51-81D7-C555E834D175}"/>
    <cellStyle name="Total 2 10 2 2 5" xfId="1844" xr:uid="{39E33192-4DB5-4520-A868-09719398F482}"/>
    <cellStyle name="Total 2 10 2 3" xfId="703" xr:uid="{ECAFA5B5-54C5-4D5D-820F-9EBB5C1B949C}"/>
    <cellStyle name="Total 2 10 2 3 2" xfId="2067" xr:uid="{2A14CD17-9729-47BC-9458-0794BCF5C96B}"/>
    <cellStyle name="Total 2 10 2 4" xfId="1121" xr:uid="{63C945B7-1EDC-4CF4-8369-05ED196852B1}"/>
    <cellStyle name="Total 2 10 2 4 2" xfId="2416" xr:uid="{46497718-ABEC-4030-8DAB-7A77F4F29CC9}"/>
    <cellStyle name="Total 2 10 2 5" xfId="1410" xr:uid="{B81DAFCB-9E9B-44FF-8260-FDC2DAB2D848}"/>
    <cellStyle name="Total 2 10 2 5 2" xfId="2705" xr:uid="{B6B5096F-4403-4F7A-BE2F-D6FC92988CD7}"/>
    <cellStyle name="Total 2 10 2 6" xfId="1684" xr:uid="{D6B449FC-6E48-46D3-BC00-3AC429FDFFA1}"/>
    <cellStyle name="Total 2 10 3" xfId="461" xr:uid="{00000000-0005-0000-0000-0000A6010000}"/>
    <cellStyle name="Total 2 10 3 2" xfId="947" xr:uid="{3190C563-C21B-448B-8C8F-C7FD252C07FA}"/>
    <cellStyle name="Total 2 10 3 2 2" xfId="2242" xr:uid="{7C83907F-E414-4AC3-8A5F-6BF8358BAE33}"/>
    <cellStyle name="Total 2 10 3 3" xfId="1322" xr:uid="{331CEF20-7101-41C4-B5CD-18999070CD8D}"/>
    <cellStyle name="Total 2 10 3 3 2" xfId="2617" xr:uid="{7023D732-41B1-4740-A11B-E8C268290C6D}"/>
    <cellStyle name="Total 2 10 3 4" xfId="1573" xr:uid="{6B4DF477-4253-4A8F-8501-F83CFFDBBEF9}"/>
    <cellStyle name="Total 2 10 3 4 2" xfId="2868" xr:uid="{5963B9C6-757A-4A3B-810E-5FF56D091AAE}"/>
    <cellStyle name="Total 2 10 3 5" xfId="1845" xr:uid="{C8136914-72B0-429F-A6AD-174BC451A031}"/>
    <cellStyle name="Total 2 10 4" xfId="611" xr:uid="{A2D8A31D-5BC1-4373-A781-14D30151233C}"/>
    <cellStyle name="Total 2 10 4 2" xfId="1983" xr:uid="{FAC0DDB5-3B13-496A-81B9-1601BBE3C10F}"/>
    <cellStyle name="Total 2 10 5" xfId="1033" xr:uid="{D765399B-B372-447E-916A-20310DBF1B60}"/>
    <cellStyle name="Total 2 10 5 2" xfId="2328" xr:uid="{3EA7A708-6202-4B6F-BFC5-53BB0CDEDE1A}"/>
    <cellStyle name="Total 2 10 6" xfId="502" xr:uid="{E7726839-25BD-4F33-9429-3B1521CCADD7}"/>
    <cellStyle name="Total 2 10 6 2" xfId="1880" xr:uid="{807861DF-CEB0-417B-BCA3-DF23E4D00C5C}"/>
    <cellStyle name="Total 2 10 7" xfId="1600" xr:uid="{27FD0A24-4211-419A-B2AA-F7EAB473FD31}"/>
    <cellStyle name="Total 2 11" xfId="151" xr:uid="{00000000-0005-0000-0000-0000A7010000}"/>
    <cellStyle name="Total 2 11 2" xfId="298" xr:uid="{00000000-0005-0000-0000-0000A8010000}"/>
    <cellStyle name="Total 2 11 2 2" xfId="785" xr:uid="{B0494684-1477-4AAE-9877-22E3A37D6205}"/>
    <cellStyle name="Total 2 11 2 2 2" xfId="2107" xr:uid="{4CE082E3-7D78-4864-94ED-57A263004B59}"/>
    <cellStyle name="Total 2 11 2 3" xfId="1174" xr:uid="{D128304A-1CD1-4D26-908D-B02ACBC959F2}"/>
    <cellStyle name="Total 2 11 2 3 2" xfId="2469" xr:uid="{1088BCE2-B498-4B14-8A50-23DC3238CAAE}"/>
    <cellStyle name="Total 2 11 2 4" xfId="1439" xr:uid="{54F66588-96DD-42F3-B9F4-7A47B8AE05F9}"/>
    <cellStyle name="Total 2 11 2 4 2" xfId="2734" xr:uid="{7A50375F-771F-4633-9852-DBCC21523932}"/>
    <cellStyle name="Total 2 11 2 5" xfId="1711" xr:uid="{E0528B35-D1E2-4CB7-A4AC-DA6BF794DEFC}"/>
    <cellStyle name="Total 2 11 3" xfId="639" xr:uid="{094C8B99-7B26-4E05-93AA-D9F1F1AA95C4}"/>
    <cellStyle name="Total 2 11 3 2" xfId="2007" xr:uid="{ED47AF10-FB87-4143-8704-AF4C977F01DD}"/>
    <cellStyle name="Total 2 11 4" xfId="1059" xr:uid="{B27CA886-6B95-4B8F-81DB-DEB68920E09D}"/>
    <cellStyle name="Total 2 11 4 2" xfId="2354" xr:uid="{D03AE574-04D3-4C0E-B80E-1397169A99A9}"/>
    <cellStyle name="Total 2 11 5" xfId="1350" xr:uid="{5121A200-2403-4275-83E0-C2E9E7A7A87A}"/>
    <cellStyle name="Total 2 11 5 2" xfId="2645" xr:uid="{FCCA488E-B231-4D28-B729-0A9AF59177C3}"/>
    <cellStyle name="Total 2 11 6" xfId="1624" xr:uid="{D2476CDA-9704-4DEC-ADDF-C3AB0DFFEC82}"/>
    <cellStyle name="Total 2 12" xfId="462" xr:uid="{00000000-0005-0000-0000-0000A9010000}"/>
    <cellStyle name="Total 2 12 2" xfId="948" xr:uid="{D2C9605C-D5D3-4F54-BCBF-1F304BB0891E}"/>
    <cellStyle name="Total 2 12 2 2" xfId="2243" xr:uid="{6628E697-5BEE-4C9E-A588-53D6447817E9}"/>
    <cellStyle name="Total 2 12 3" xfId="1323" xr:uid="{503CD9D3-EC9F-4B4C-9691-9AFAA223B508}"/>
    <cellStyle name="Total 2 12 3 2" xfId="2618" xr:uid="{4AF71A69-0E85-4EE8-ACBA-34EA2ED52482}"/>
    <cellStyle name="Total 2 12 4" xfId="1574" xr:uid="{4A5B7EBF-1ADF-40E9-A5A4-C6DAAEEDF77F}"/>
    <cellStyle name="Total 2 12 4 2" xfId="2869" xr:uid="{478DE298-B1A9-4628-8062-533F8861F3E8}"/>
    <cellStyle name="Total 2 12 5" xfId="1846" xr:uid="{6106ABF7-F8A0-4ED7-8E80-E829A3605085}"/>
    <cellStyle name="Total 2 13" xfId="542" xr:uid="{AF24F1D9-0094-44E0-B3AA-AD91480A73D3}"/>
    <cellStyle name="Total 2 13 2" xfId="1918" xr:uid="{3E8EE2B3-C633-4382-B1A2-159B176CEBBB}"/>
    <cellStyle name="Total 2 14" xfId="512" xr:uid="{E20D750B-5E25-4979-9D00-8192911962AD}"/>
    <cellStyle name="Total 2 14 2" xfId="1888" xr:uid="{A8EB042F-05F9-4F9A-AA1D-2A6F163D5B99}"/>
    <cellStyle name="Total 2 15" xfId="1118" xr:uid="{C7F618D0-D8AD-4105-86FF-712CFD718E4F}"/>
    <cellStyle name="Total 2 15 2" xfId="2413" xr:uid="{10105371-457A-40EC-916E-011CA9D78099}"/>
    <cellStyle name="Total 2 2" xfId="112" xr:uid="{00000000-0005-0000-0000-0000AA010000}"/>
    <cellStyle name="Total 2 2 2" xfId="134" xr:uid="{00000000-0005-0000-0000-0000AB010000}"/>
    <cellStyle name="Total 2 2 2 2" xfId="226" xr:uid="{00000000-0005-0000-0000-0000AC010000}"/>
    <cellStyle name="Total 2 2 2 2 2" xfId="463" xr:uid="{00000000-0005-0000-0000-0000AD010000}"/>
    <cellStyle name="Total 2 2 2 2 2 2" xfId="949" xr:uid="{0B53D0B3-5FDF-497B-8584-635B2C996C4F}"/>
    <cellStyle name="Total 2 2 2 2 2 2 2" xfId="2244" xr:uid="{A7F2BEE2-5FD5-450B-90B2-CD9CC9727C49}"/>
    <cellStyle name="Total 2 2 2 2 2 3" xfId="1324" xr:uid="{EE32750B-512E-4940-81F1-D0122E635189}"/>
    <cellStyle name="Total 2 2 2 2 2 3 2" xfId="2619" xr:uid="{1BB18322-5AEC-455A-844D-928BBF2AEA0D}"/>
    <cellStyle name="Total 2 2 2 2 2 4" xfId="1575" xr:uid="{BA7A7423-6DC5-4FC3-8039-409AAFD9072D}"/>
    <cellStyle name="Total 2 2 2 2 2 4 2" xfId="2870" xr:uid="{660CE785-D7E3-492C-B6DA-8E99E3A026DE}"/>
    <cellStyle name="Total 2 2 2 2 2 5" xfId="1847" xr:uid="{FDABBA7E-082E-41EE-83FD-8B949456A0F1}"/>
    <cellStyle name="Total 2 2 2 2 3" xfId="714" xr:uid="{22B501E0-A358-41EA-9469-8B657535809E}"/>
    <cellStyle name="Total 2 2 2 2 3 2" xfId="2076" xr:uid="{E0F532AF-4CED-449C-A748-B3D615A51163}"/>
    <cellStyle name="Total 2 2 2 2 4" xfId="1131" xr:uid="{4ED05E86-A9B9-4F89-BF95-A9ADF206FDB9}"/>
    <cellStyle name="Total 2 2 2 2 4 2" xfId="2426" xr:uid="{E4202F43-A13C-48A7-AC34-325EFCE22E32}"/>
    <cellStyle name="Total 2 2 2 2 5" xfId="1419" xr:uid="{64511877-FA53-4ECA-A84D-F076A1E90398}"/>
    <cellStyle name="Total 2 2 2 2 5 2" xfId="2714" xr:uid="{FB70EB09-C2F5-44D7-B789-83141EC3B4D5}"/>
    <cellStyle name="Total 2 2 2 2 6" xfId="1693" xr:uid="{6DC53870-2D0B-41E9-8A04-8BCC785FCB6C}"/>
    <cellStyle name="Total 2 2 2 3" xfId="464" xr:uid="{00000000-0005-0000-0000-0000AE010000}"/>
    <cellStyle name="Total 2 2 2 3 2" xfId="950" xr:uid="{4EBD3239-5E7D-434F-89D0-CE6FD3DC69CF}"/>
    <cellStyle name="Total 2 2 2 3 2 2" xfId="2245" xr:uid="{30ACEA3A-C759-4EF0-9A8A-BA2B4063ED19}"/>
    <cellStyle name="Total 2 2 2 3 3" xfId="1325" xr:uid="{BE89E561-9833-461B-9BDA-DAFA7E99C443}"/>
    <cellStyle name="Total 2 2 2 3 3 2" xfId="2620" xr:uid="{FF6B4818-5DEF-44E6-A3C9-2D608452F09E}"/>
    <cellStyle name="Total 2 2 2 3 4" xfId="1576" xr:uid="{AF29AF96-C1BC-4C88-835B-8402C2D2E48D}"/>
    <cellStyle name="Total 2 2 2 3 4 2" xfId="2871" xr:uid="{595DE43B-0E12-4BB2-83A5-AD82DE20B090}"/>
    <cellStyle name="Total 2 2 2 3 5" xfId="1848" xr:uid="{998FABB3-1B50-4ADF-A543-AC251C55A2F7}"/>
    <cellStyle name="Total 2 2 2 4" xfId="622" xr:uid="{B6CF14A0-B19B-4772-A0D3-5E5ED40A3AA3}"/>
    <cellStyle name="Total 2 2 2 4 2" xfId="1992" xr:uid="{89E86181-9C90-4120-82EA-5F5360E8597F}"/>
    <cellStyle name="Total 2 2 2 5" xfId="1043" xr:uid="{4EA10B4E-1A0F-486B-9180-A621936A2A58}"/>
    <cellStyle name="Total 2 2 2 5 2" xfId="2338" xr:uid="{18F7EC0C-86CC-4710-A655-4884CE223F19}"/>
    <cellStyle name="Total 2 2 2 6" xfId="531" xr:uid="{62F37E90-E270-4AD3-ACE3-4A0E835DC0D7}"/>
    <cellStyle name="Total 2 2 2 6 2" xfId="1907" xr:uid="{D375BE75-B4C2-4896-B2A7-0B7A62DD9160}"/>
    <cellStyle name="Total 2 2 2 7" xfId="1609" xr:uid="{187965C5-7D2C-4DAB-B5D2-6791A369C2B5}"/>
    <cellStyle name="Total 2 2 3" xfId="204" xr:uid="{00000000-0005-0000-0000-0000AF010000}"/>
    <cellStyle name="Total 2 2 3 2" xfId="299" xr:uid="{00000000-0005-0000-0000-0000B0010000}"/>
    <cellStyle name="Total 2 2 3 2 2" xfId="786" xr:uid="{EF1E7646-7517-424D-A7F6-1B526E1DBF12}"/>
    <cellStyle name="Total 2 2 3 2 2 2" xfId="2108" xr:uid="{79D7A8A4-EC6B-4BC5-8C8B-A1B0ED6986A5}"/>
    <cellStyle name="Total 2 2 3 2 3" xfId="1175" xr:uid="{579713B6-F3A5-43CA-9931-7E52154457A7}"/>
    <cellStyle name="Total 2 2 3 2 3 2" xfId="2470" xr:uid="{1423A795-80B4-4FE4-A8C1-DD254B96E57B}"/>
    <cellStyle name="Total 2 2 3 2 4" xfId="1440" xr:uid="{01BD1D9D-0ABA-4ABE-977A-B210E34CC254}"/>
    <cellStyle name="Total 2 2 3 2 4 2" xfId="2735" xr:uid="{B5A5B1AF-CE3E-4265-B725-1C3BD5CE9F8C}"/>
    <cellStyle name="Total 2 2 3 2 5" xfId="1712" xr:uid="{43B81118-2D49-4D99-8FF8-5E1D28DC99A0}"/>
    <cellStyle name="Total 2 2 3 3" xfId="692" xr:uid="{D295CFFE-EA25-4B32-8225-92EE0EC85A43}"/>
    <cellStyle name="Total 2 2 3 3 2" xfId="2058" xr:uid="{6A072C29-B7FA-4C0F-8F7D-C34B990D7571}"/>
    <cellStyle name="Total 2 2 3 4" xfId="1110" xr:uid="{6CDF778E-B44D-432A-9B1B-4967AE68F59E}"/>
    <cellStyle name="Total 2 2 3 4 2" xfId="2405" xr:uid="{900C74A5-2129-4BB2-9A37-FCBBF0A809E4}"/>
    <cellStyle name="Total 2 2 3 5" xfId="1401" xr:uid="{175547D4-7EDA-4BCA-89F9-A366A77D2C79}"/>
    <cellStyle name="Total 2 2 3 5 2" xfId="2696" xr:uid="{75DEBBD1-0A8E-47B4-8F66-605FEA956E7D}"/>
    <cellStyle name="Total 2 2 3 6" xfId="1675" xr:uid="{3AD0B041-D7D6-4443-BC12-72A3D0F0E499}"/>
    <cellStyle name="Total 2 2 4" xfId="465" xr:uid="{00000000-0005-0000-0000-0000B1010000}"/>
    <cellStyle name="Total 2 2 4 2" xfId="951" xr:uid="{47A2C1F1-967C-46F3-8A22-83EB644D5895}"/>
    <cellStyle name="Total 2 2 4 2 2" xfId="2246" xr:uid="{45B76382-B1AD-4E09-8E95-CA24CD5625D4}"/>
    <cellStyle name="Total 2 2 4 3" xfId="1326" xr:uid="{11D4C3F0-37AD-427B-9C29-F02A8C0F7D2F}"/>
    <cellStyle name="Total 2 2 4 3 2" xfId="2621" xr:uid="{6EB7F5AA-AB9C-44F5-9279-0DEEED1C390C}"/>
    <cellStyle name="Total 2 2 4 4" xfId="1577" xr:uid="{4022BB5C-020D-431D-9099-6FBD0782116B}"/>
    <cellStyle name="Total 2 2 4 4 2" xfId="2872" xr:uid="{3C9FA7BA-138C-4E15-BB03-9A9078A6C6A0}"/>
    <cellStyle name="Total 2 2 4 5" xfId="1849" xr:uid="{093EE977-38DD-4BA3-83E2-4C521026C949}"/>
    <cellStyle name="Total 2 2 5" xfId="600" xr:uid="{84397DAC-109B-4533-9984-ACCEACAF72FD}"/>
    <cellStyle name="Total 2 2 5 2" xfId="1974" xr:uid="{67077678-E5C0-41EE-AA34-6E97E45DA452}"/>
    <cellStyle name="Total 2 2 6" xfId="1023" xr:uid="{64EA5036-AA1C-4DE4-A518-0DD6865D2D27}"/>
    <cellStyle name="Total 2 2 6 2" xfId="2318" xr:uid="{38E6D485-B447-4EBD-9E3F-7FC9FF080262}"/>
    <cellStyle name="Total 2 2 7" xfId="1143" xr:uid="{39F696F0-9B68-42D8-8217-6ADC6D375E3B}"/>
    <cellStyle name="Total 2 2 7 2" xfId="2438" xr:uid="{AF7A145F-CF84-498D-9E99-2B7F3D88A1F0}"/>
    <cellStyle name="Total 2 3" xfId="113" xr:uid="{00000000-0005-0000-0000-0000B2010000}"/>
    <cellStyle name="Total 2 3 2" xfId="135" xr:uid="{00000000-0005-0000-0000-0000B3010000}"/>
    <cellStyle name="Total 2 3 2 2" xfId="227" xr:uid="{00000000-0005-0000-0000-0000B4010000}"/>
    <cellStyle name="Total 2 3 2 2 2" xfId="466" xr:uid="{00000000-0005-0000-0000-0000B5010000}"/>
    <cellStyle name="Total 2 3 2 2 2 2" xfId="952" xr:uid="{4D4D3FA8-A3E2-4CE5-99AE-C141F5D96331}"/>
    <cellStyle name="Total 2 3 2 2 2 2 2" xfId="2247" xr:uid="{E2145394-E064-4F03-B129-FFAE681EA190}"/>
    <cellStyle name="Total 2 3 2 2 2 3" xfId="1327" xr:uid="{E1E05B12-BC39-4A6A-936C-DEDBD9A5A9E2}"/>
    <cellStyle name="Total 2 3 2 2 2 3 2" xfId="2622" xr:uid="{11A33D54-42A2-46CF-A876-AE03AFBE8F6F}"/>
    <cellStyle name="Total 2 3 2 2 2 4" xfId="1578" xr:uid="{EA7F3EE3-9C67-4DE6-B9C4-BD3762FB6F19}"/>
    <cellStyle name="Total 2 3 2 2 2 4 2" xfId="2873" xr:uid="{E4C51877-3CE5-454C-B55D-1312EA5EAAC2}"/>
    <cellStyle name="Total 2 3 2 2 2 5" xfId="1850" xr:uid="{4EA215F4-CA65-4295-A73C-436E0CF7C118}"/>
    <cellStyle name="Total 2 3 2 2 3" xfId="715" xr:uid="{EA7472D2-CFA0-40ED-AD61-1304E7143C5F}"/>
    <cellStyle name="Total 2 3 2 2 3 2" xfId="2077" xr:uid="{0C9A295D-96A3-4359-A5F8-049AD225745A}"/>
    <cellStyle name="Total 2 3 2 2 4" xfId="1132" xr:uid="{7C77E06D-22F9-4B74-8C2D-355B4EBBC533}"/>
    <cellStyle name="Total 2 3 2 2 4 2" xfId="2427" xr:uid="{05D1E98A-0FAA-4D6B-B0DC-946942290F54}"/>
    <cellStyle name="Total 2 3 2 2 5" xfId="1420" xr:uid="{E1EBAA82-5085-4402-AAEB-509F6BCD0A26}"/>
    <cellStyle name="Total 2 3 2 2 5 2" xfId="2715" xr:uid="{129C61E0-10D7-4EF2-B54F-5FF426D39CC5}"/>
    <cellStyle name="Total 2 3 2 2 6" xfId="1694" xr:uid="{0A1E69F0-14FC-4BF5-A269-500283F218AB}"/>
    <cellStyle name="Total 2 3 2 3" xfId="467" xr:uid="{00000000-0005-0000-0000-0000B6010000}"/>
    <cellStyle name="Total 2 3 2 3 2" xfId="953" xr:uid="{1FAAB488-DC5F-4538-BADD-9FE24198DC8E}"/>
    <cellStyle name="Total 2 3 2 3 2 2" xfId="2248" xr:uid="{26AC3906-9A03-4312-9DB3-9DAD8D9F7C35}"/>
    <cellStyle name="Total 2 3 2 3 3" xfId="1328" xr:uid="{220A87DE-D0D9-4353-806B-E09CFC81730B}"/>
    <cellStyle name="Total 2 3 2 3 3 2" xfId="2623" xr:uid="{C7FC5C74-7462-4182-AA34-DD18582E101D}"/>
    <cellStyle name="Total 2 3 2 3 4" xfId="1579" xr:uid="{974F8595-B3DC-4D4A-B9A9-38711C9B4FAB}"/>
    <cellStyle name="Total 2 3 2 3 4 2" xfId="2874" xr:uid="{426EA49B-B11A-4AEC-966B-A05A841427FD}"/>
    <cellStyle name="Total 2 3 2 3 5" xfId="1851" xr:uid="{01D0109B-22C2-4B18-8632-029371EDDEB9}"/>
    <cellStyle name="Total 2 3 2 4" xfId="623" xr:uid="{570D3FCF-A59F-48CE-AABA-FAAD50B33A57}"/>
    <cellStyle name="Total 2 3 2 4 2" xfId="1993" xr:uid="{940EBA60-1E51-43D2-B2EF-07E41A0F7168}"/>
    <cellStyle name="Total 2 3 2 5" xfId="1044" xr:uid="{B3C43F9C-D8F5-4FD9-AD95-8867ECAB31E3}"/>
    <cellStyle name="Total 2 3 2 5 2" xfId="2339" xr:uid="{6F9E7104-3314-4864-8393-95A458F5EAAE}"/>
    <cellStyle name="Total 2 3 2 6" xfId="555" xr:uid="{C537489E-7C1A-4B8A-B169-02BD1B017F4B}"/>
    <cellStyle name="Total 2 3 2 6 2" xfId="1929" xr:uid="{13B78202-1C62-40C7-AB28-A45A5BF9D1EE}"/>
    <cellStyle name="Total 2 3 2 7" xfId="1610" xr:uid="{EDA68385-4B68-4D61-8886-33BC05363883}"/>
    <cellStyle name="Total 2 3 3" xfId="205" xr:uid="{00000000-0005-0000-0000-0000B7010000}"/>
    <cellStyle name="Total 2 3 3 2" xfId="300" xr:uid="{00000000-0005-0000-0000-0000B8010000}"/>
    <cellStyle name="Total 2 3 3 2 2" xfId="787" xr:uid="{CCB11000-1598-4914-B06F-D260576A9D4F}"/>
    <cellStyle name="Total 2 3 3 2 2 2" xfId="2109" xr:uid="{00CEB406-0298-47B1-9E59-1F1F78EB39C9}"/>
    <cellStyle name="Total 2 3 3 2 3" xfId="1176" xr:uid="{F718FF3C-EA2B-478F-BC72-FF1125E81855}"/>
    <cellStyle name="Total 2 3 3 2 3 2" xfId="2471" xr:uid="{8814ABE5-8330-4B21-BE70-9CB77CEBA2BE}"/>
    <cellStyle name="Total 2 3 3 2 4" xfId="1441" xr:uid="{96F5FA66-B292-4751-8042-FF54C9D05F5C}"/>
    <cellStyle name="Total 2 3 3 2 4 2" xfId="2736" xr:uid="{FBF28730-9CD0-4566-8405-96FFED9243E3}"/>
    <cellStyle name="Total 2 3 3 2 5" xfId="1713" xr:uid="{E550CA22-0428-41F8-BF67-CB1C16FF7A50}"/>
    <cellStyle name="Total 2 3 3 3" xfId="693" xr:uid="{91AE0D5E-2A86-4DB0-8400-F856876F0948}"/>
    <cellStyle name="Total 2 3 3 3 2" xfId="2059" xr:uid="{447ADFF4-329B-43C6-BD65-62C6370C98F6}"/>
    <cellStyle name="Total 2 3 3 4" xfId="1111" xr:uid="{307C9434-1D72-47D7-B28B-091F2BF77F30}"/>
    <cellStyle name="Total 2 3 3 4 2" xfId="2406" xr:uid="{3120BB0E-3615-4ED0-9F66-9BA9C1C89C8E}"/>
    <cellStyle name="Total 2 3 3 5" xfId="1402" xr:uid="{19E46B33-70A4-4EB9-B703-9613213935A1}"/>
    <cellStyle name="Total 2 3 3 5 2" xfId="2697" xr:uid="{517FCC45-54AF-4324-AF88-7A4E9626B4AD}"/>
    <cellStyle name="Total 2 3 3 6" xfId="1676" xr:uid="{44BDDCFF-3115-459F-82BA-59552E9CC8F2}"/>
    <cellStyle name="Total 2 3 4" xfId="468" xr:uid="{00000000-0005-0000-0000-0000B9010000}"/>
    <cellStyle name="Total 2 3 4 2" xfId="954" xr:uid="{9EFDB88D-93D5-4136-9182-18A1B9D4DA7A}"/>
    <cellStyle name="Total 2 3 4 2 2" xfId="2249" xr:uid="{3E37B267-393F-485B-88FB-A71A9A11FB54}"/>
    <cellStyle name="Total 2 3 4 3" xfId="1329" xr:uid="{2592EC80-C339-4382-96BA-146E8B92B44C}"/>
    <cellStyle name="Total 2 3 4 3 2" xfId="2624" xr:uid="{973F5B8E-AD2C-40B7-89EA-70849864F171}"/>
    <cellStyle name="Total 2 3 4 4" xfId="1580" xr:uid="{1AD73B4F-623B-442E-BEBB-C082A2F11FE0}"/>
    <cellStyle name="Total 2 3 4 4 2" xfId="2875" xr:uid="{1EB4C90D-9B6B-4B1C-AF13-52A99518A791}"/>
    <cellStyle name="Total 2 3 4 5" xfId="1852" xr:uid="{FE042319-6A6A-4F00-BB1F-4759321B3479}"/>
    <cellStyle name="Total 2 3 5" xfId="601" xr:uid="{5EAA581D-D8A1-4A3D-A963-86D3F5E7FFE6}"/>
    <cellStyle name="Total 2 3 5 2" xfId="1975" xr:uid="{56EB0F6F-F856-4253-9F94-7E58F878C82B}"/>
    <cellStyle name="Total 2 3 6" xfId="1024" xr:uid="{1283B0A0-6C25-4F75-AA28-E96D0F0FD1BB}"/>
    <cellStyle name="Total 2 3 6 2" xfId="2319" xr:uid="{2E4118EA-30EB-4C6C-9D7E-89CA4E69556F}"/>
    <cellStyle name="Total 2 3 7" xfId="1202" xr:uid="{F18BA411-72FA-4330-95BD-DA0BD42C85F1}"/>
    <cellStyle name="Total 2 3 7 2" xfId="2497" xr:uid="{4A407681-6FEA-4D42-B147-A710F9755465}"/>
    <cellStyle name="Total 2 4" xfId="114" xr:uid="{00000000-0005-0000-0000-0000BA010000}"/>
    <cellStyle name="Total 2 4 2" xfId="136" xr:uid="{00000000-0005-0000-0000-0000BB010000}"/>
    <cellStyle name="Total 2 4 2 2" xfId="228" xr:uid="{00000000-0005-0000-0000-0000BC010000}"/>
    <cellStyle name="Total 2 4 2 2 2" xfId="469" xr:uid="{00000000-0005-0000-0000-0000BD010000}"/>
    <cellStyle name="Total 2 4 2 2 2 2" xfId="955" xr:uid="{6B1C8102-A578-4A1B-88E0-7A6271576B96}"/>
    <cellStyle name="Total 2 4 2 2 2 2 2" xfId="2250" xr:uid="{FE9E31DC-E07D-463C-BD8A-727D9D134DDC}"/>
    <cellStyle name="Total 2 4 2 2 2 3" xfId="1330" xr:uid="{EEF75FD9-DA6A-4484-9128-980FD1C6DFC5}"/>
    <cellStyle name="Total 2 4 2 2 2 3 2" xfId="2625" xr:uid="{F0920A1D-B213-4042-B651-01504881C1D3}"/>
    <cellStyle name="Total 2 4 2 2 2 4" xfId="1581" xr:uid="{49D4D0BB-E2B4-429A-8D8D-F552EB5B065B}"/>
    <cellStyle name="Total 2 4 2 2 2 4 2" xfId="2876" xr:uid="{571A5859-2522-410F-BBC7-8C35DBD98114}"/>
    <cellStyle name="Total 2 4 2 2 2 5" xfId="1853" xr:uid="{992937D2-5961-4FC5-89ED-D470291426EF}"/>
    <cellStyle name="Total 2 4 2 2 3" xfId="716" xr:uid="{B1E1A0D9-4ED4-4C44-A4A6-0D33B927A6C8}"/>
    <cellStyle name="Total 2 4 2 2 3 2" xfId="2078" xr:uid="{EE9397F4-7D4D-463A-B717-D2E36E6B52F2}"/>
    <cellStyle name="Total 2 4 2 2 4" xfId="1133" xr:uid="{6E694B84-C48B-4DC4-B153-15AE42C6C702}"/>
    <cellStyle name="Total 2 4 2 2 4 2" xfId="2428" xr:uid="{2BFA67D7-AC23-41CC-A057-F306542AA4EC}"/>
    <cellStyle name="Total 2 4 2 2 5" xfId="1421" xr:uid="{558E815A-418C-4675-9DDC-C6CBAB725E7C}"/>
    <cellStyle name="Total 2 4 2 2 5 2" xfId="2716" xr:uid="{718856DF-383E-491C-888F-AA2689E0ECDB}"/>
    <cellStyle name="Total 2 4 2 2 6" xfId="1695" xr:uid="{4871E417-C0BE-448B-9088-89F2D46D5DBC}"/>
    <cellStyle name="Total 2 4 2 3" xfId="470" xr:uid="{00000000-0005-0000-0000-0000BE010000}"/>
    <cellStyle name="Total 2 4 2 3 2" xfId="956" xr:uid="{78F61A10-9A5E-447A-9BBE-EC897B449E35}"/>
    <cellStyle name="Total 2 4 2 3 2 2" xfId="2251" xr:uid="{03010518-F1E5-4EAC-900E-3AAB448BF17A}"/>
    <cellStyle name="Total 2 4 2 3 3" xfId="1331" xr:uid="{A8FE3A90-FAED-4870-B95E-A36D2662B272}"/>
    <cellStyle name="Total 2 4 2 3 3 2" xfId="2626" xr:uid="{084ABB56-B499-46F0-A5DF-96E1882F8109}"/>
    <cellStyle name="Total 2 4 2 3 4" xfId="1582" xr:uid="{E4C29D1F-BE22-475A-9C33-299275875BFC}"/>
    <cellStyle name="Total 2 4 2 3 4 2" xfId="2877" xr:uid="{8566948F-BA5E-49FE-994A-1C5465A4765F}"/>
    <cellStyle name="Total 2 4 2 3 5" xfId="1854" xr:uid="{92D8024C-26C6-4C16-9DBF-D08DD61D96ED}"/>
    <cellStyle name="Total 2 4 2 4" xfId="624" xr:uid="{83387A7F-CB12-420C-A5A6-740F8A0548B6}"/>
    <cellStyle name="Total 2 4 2 4 2" xfId="1994" xr:uid="{53AB66B2-4336-4333-B54C-CEE6EC312A5B}"/>
    <cellStyle name="Total 2 4 2 5" xfId="1045" xr:uid="{A2887323-7235-4FD6-975B-E3942A692121}"/>
    <cellStyle name="Total 2 4 2 5 2" xfId="2340" xr:uid="{8685DDD5-5D3C-4DE1-B5E9-8965D6D78048}"/>
    <cellStyle name="Total 2 4 2 6" xfId="532" xr:uid="{AA6B237D-DF93-49B4-991C-144401B0AFFA}"/>
    <cellStyle name="Total 2 4 2 6 2" xfId="1908" xr:uid="{DD9CBCBF-0553-4BF8-AFD1-0C8111107EC6}"/>
    <cellStyle name="Total 2 4 2 7" xfId="1611" xr:uid="{81B035E3-D56F-4B6C-B82D-7030C3955798}"/>
    <cellStyle name="Total 2 4 3" xfId="206" xr:uid="{00000000-0005-0000-0000-0000BF010000}"/>
    <cellStyle name="Total 2 4 3 2" xfId="301" xr:uid="{00000000-0005-0000-0000-0000C0010000}"/>
    <cellStyle name="Total 2 4 3 2 2" xfId="788" xr:uid="{C6DA5DE3-C730-4477-8FC1-DBDF9DCD3FC7}"/>
    <cellStyle name="Total 2 4 3 2 2 2" xfId="2110" xr:uid="{BD383607-4152-4DCE-B1B4-BFDDDBAB075F}"/>
    <cellStyle name="Total 2 4 3 2 3" xfId="1177" xr:uid="{66836139-0904-482E-9A88-F78684FDE40A}"/>
    <cellStyle name="Total 2 4 3 2 3 2" xfId="2472" xr:uid="{A44861C9-BF20-406B-AEA8-80F77D10DEBE}"/>
    <cellStyle name="Total 2 4 3 2 4" xfId="1442" xr:uid="{5C104BF5-07E6-4036-9E5D-52685B78C4B5}"/>
    <cellStyle name="Total 2 4 3 2 4 2" xfId="2737" xr:uid="{2F74744D-8D25-4048-B335-FA1FEDB07CCC}"/>
    <cellStyle name="Total 2 4 3 2 5" xfId="1714" xr:uid="{B9932E67-D654-4279-8564-3FB1B1D92D8A}"/>
    <cellStyle name="Total 2 4 3 3" xfId="694" xr:uid="{E49BA1B4-DC1F-4CFE-A7EB-E14399489330}"/>
    <cellStyle name="Total 2 4 3 3 2" xfId="2060" xr:uid="{0D5FFA00-71D9-43BE-8A58-F515ED86263D}"/>
    <cellStyle name="Total 2 4 3 4" xfId="1112" xr:uid="{657021EF-5B2C-45D6-BB93-2F025FA0A06B}"/>
    <cellStyle name="Total 2 4 3 4 2" xfId="2407" xr:uid="{380467FE-6EAE-402D-98B2-1D9074816C99}"/>
    <cellStyle name="Total 2 4 3 5" xfId="1403" xr:uid="{3A391E79-CDA5-4B5C-A5F6-ED0DF39017FF}"/>
    <cellStyle name="Total 2 4 3 5 2" xfId="2698" xr:uid="{0B47247D-E652-432A-81DD-23FE271E995A}"/>
    <cellStyle name="Total 2 4 3 6" xfId="1677" xr:uid="{7411A3C1-1EC2-4750-8935-287F7B6F9403}"/>
    <cellStyle name="Total 2 4 4" xfId="471" xr:uid="{00000000-0005-0000-0000-0000C1010000}"/>
    <cellStyle name="Total 2 4 4 2" xfId="957" xr:uid="{A6F3B6C3-991C-4742-BC95-171DE6E64813}"/>
    <cellStyle name="Total 2 4 4 2 2" xfId="2252" xr:uid="{5FBCCD5D-31E8-425C-A73C-787368E23D64}"/>
    <cellStyle name="Total 2 4 4 3" xfId="1332" xr:uid="{04CE5ED6-0524-40FF-9203-04213E4FCED8}"/>
    <cellStyle name="Total 2 4 4 3 2" xfId="2627" xr:uid="{70986F91-87C5-4B95-BAEF-5BDB0E90D5F3}"/>
    <cellStyle name="Total 2 4 4 4" xfId="1583" xr:uid="{0FA96050-E342-4616-9B39-2D3BDCFFD896}"/>
    <cellStyle name="Total 2 4 4 4 2" xfId="2878" xr:uid="{A4E701CC-19EB-4D5F-BBAF-BAF87F527B33}"/>
    <cellStyle name="Total 2 4 4 5" xfId="1855" xr:uid="{8DD1E45D-893C-4004-B8F2-1E9D89D11FE1}"/>
    <cellStyle name="Total 2 4 5" xfId="602" xr:uid="{0EB190B1-888F-4E85-8908-65EA08833F44}"/>
    <cellStyle name="Total 2 4 5 2" xfId="1976" xr:uid="{DDB33A94-9C96-4768-A79A-A6861AC0B73F}"/>
    <cellStyle name="Total 2 4 6" xfId="1025" xr:uid="{2AFF244C-2BDF-46A4-8427-8E24F90659CF}"/>
    <cellStyle name="Total 2 4 6 2" xfId="2320" xr:uid="{090884B4-DB2B-4BB0-B92B-53B687D9A206}"/>
    <cellStyle name="Total 2 4 7" xfId="1142" xr:uid="{840D9AC1-BF0C-4782-AD32-C04E978C89E2}"/>
    <cellStyle name="Total 2 4 7 2" xfId="2437" xr:uid="{A736DBD0-0D91-46A1-B7E4-933330885B29}"/>
    <cellStyle name="Total 2 5" xfId="115" xr:uid="{00000000-0005-0000-0000-0000C2010000}"/>
    <cellStyle name="Total 2 5 2" xfId="137" xr:uid="{00000000-0005-0000-0000-0000C3010000}"/>
    <cellStyle name="Total 2 5 2 2" xfId="229" xr:uid="{00000000-0005-0000-0000-0000C4010000}"/>
    <cellStyle name="Total 2 5 2 2 2" xfId="472" xr:uid="{00000000-0005-0000-0000-0000C5010000}"/>
    <cellStyle name="Total 2 5 2 2 2 2" xfId="958" xr:uid="{E2E4DB0E-E6E5-4ADF-8BB3-A6B1ABFFF9E1}"/>
    <cellStyle name="Total 2 5 2 2 2 2 2" xfId="2253" xr:uid="{247CA004-3AA3-4B45-8BE5-4D18A27BC0F3}"/>
    <cellStyle name="Total 2 5 2 2 2 3" xfId="1333" xr:uid="{8D6C3D09-5FBD-453B-8308-E4C77077BC41}"/>
    <cellStyle name="Total 2 5 2 2 2 3 2" xfId="2628" xr:uid="{E7E1968C-A75C-4C1E-AD9E-05CE608B16CC}"/>
    <cellStyle name="Total 2 5 2 2 2 4" xfId="1584" xr:uid="{9948E619-33AA-49E8-A0C7-297971D8F409}"/>
    <cellStyle name="Total 2 5 2 2 2 4 2" xfId="2879" xr:uid="{10851A2C-73D7-4165-B186-C332F3C6A4CB}"/>
    <cellStyle name="Total 2 5 2 2 2 5" xfId="1856" xr:uid="{A10CC16A-413E-44BC-8705-C17D5A9CA93C}"/>
    <cellStyle name="Total 2 5 2 2 3" xfId="717" xr:uid="{866C6DDB-756C-41CC-AD5C-23699B2D8329}"/>
    <cellStyle name="Total 2 5 2 2 3 2" xfId="2079" xr:uid="{03E1D6A5-D87A-475D-8C9C-334C460AB857}"/>
    <cellStyle name="Total 2 5 2 2 4" xfId="1134" xr:uid="{B4C1D7DB-169E-40A8-AD16-2D07E8ED47DC}"/>
    <cellStyle name="Total 2 5 2 2 4 2" xfId="2429" xr:uid="{D4443EA2-F4EC-4203-965F-5D92A095A371}"/>
    <cellStyle name="Total 2 5 2 2 5" xfId="1422" xr:uid="{F064DD1E-8D03-4D76-B170-8D8754E3CCAF}"/>
    <cellStyle name="Total 2 5 2 2 5 2" xfId="2717" xr:uid="{D3962958-930D-4F86-9628-2922E08959EF}"/>
    <cellStyle name="Total 2 5 2 2 6" xfId="1696" xr:uid="{08052E04-95B2-4208-8F69-B7496B7C3882}"/>
    <cellStyle name="Total 2 5 2 3" xfId="473" xr:uid="{00000000-0005-0000-0000-0000C6010000}"/>
    <cellStyle name="Total 2 5 2 3 2" xfId="959" xr:uid="{F6206CAF-81A4-4DCA-82F9-3080E04AD082}"/>
    <cellStyle name="Total 2 5 2 3 2 2" xfId="2254" xr:uid="{73D7044E-D943-44C2-97F8-50F2DDBA646B}"/>
    <cellStyle name="Total 2 5 2 3 3" xfId="1334" xr:uid="{12005E0E-8BCD-4AE8-9673-D518C6F11830}"/>
    <cellStyle name="Total 2 5 2 3 3 2" xfId="2629" xr:uid="{5861F675-9E7C-4D75-8C82-80543DA99B75}"/>
    <cellStyle name="Total 2 5 2 3 4" xfId="1585" xr:uid="{CED499E0-024C-4266-A458-7675BDEBDF73}"/>
    <cellStyle name="Total 2 5 2 3 4 2" xfId="2880" xr:uid="{73B12B31-9F39-4695-B969-0E571D6C3705}"/>
    <cellStyle name="Total 2 5 2 3 5" xfId="1857" xr:uid="{13CDE082-3105-46EC-A727-33149BF33274}"/>
    <cellStyle name="Total 2 5 2 4" xfId="625" xr:uid="{E9884E9F-F757-46D7-839C-7DA1006F9237}"/>
    <cellStyle name="Total 2 5 2 4 2" xfId="1995" xr:uid="{0028AEEA-C53D-4EAC-8DD9-EA419E41DA91}"/>
    <cellStyle name="Total 2 5 2 5" xfId="1046" xr:uid="{3FC0E857-1BF5-4E39-BD79-F04C866E292A}"/>
    <cellStyle name="Total 2 5 2 5 2" xfId="2341" xr:uid="{1535C721-7878-4835-BE73-0CF63DA4F293}"/>
    <cellStyle name="Total 2 5 2 6" xfId="533" xr:uid="{0EB1169A-E064-4B54-BC97-6614EA29F7B0}"/>
    <cellStyle name="Total 2 5 2 6 2" xfId="1909" xr:uid="{6ED2C864-B036-4389-96BA-1092A1E05DC7}"/>
    <cellStyle name="Total 2 5 2 7" xfId="1612" xr:uid="{EB90DC4C-A182-4D50-B650-25B5A865C3DD}"/>
    <cellStyle name="Total 2 5 3" xfId="207" xr:uid="{00000000-0005-0000-0000-0000C7010000}"/>
    <cellStyle name="Total 2 5 3 2" xfId="302" xr:uid="{00000000-0005-0000-0000-0000C8010000}"/>
    <cellStyle name="Total 2 5 3 2 2" xfId="789" xr:uid="{089131BB-1084-4BA8-B468-71476953F3E9}"/>
    <cellStyle name="Total 2 5 3 2 2 2" xfId="2111" xr:uid="{B00C0F84-8E05-4FB1-ACE2-D46D13D648F5}"/>
    <cellStyle name="Total 2 5 3 2 3" xfId="1178" xr:uid="{6EEBD193-62CE-4079-A316-920CA95B4B8E}"/>
    <cellStyle name="Total 2 5 3 2 3 2" xfId="2473" xr:uid="{E03869CC-4EA3-4231-BE0B-57AAE29D675F}"/>
    <cellStyle name="Total 2 5 3 2 4" xfId="1443" xr:uid="{F5689BFB-2903-471C-84FB-184CCB37D25D}"/>
    <cellStyle name="Total 2 5 3 2 4 2" xfId="2738" xr:uid="{205916E2-03F8-4E73-9DC8-04C1399DA602}"/>
    <cellStyle name="Total 2 5 3 2 5" xfId="1715" xr:uid="{BC5B68DA-564E-45B7-87F8-6511A25EC72A}"/>
    <cellStyle name="Total 2 5 3 3" xfId="695" xr:uid="{09C480D8-FADC-4040-9C27-458A8A6435DB}"/>
    <cellStyle name="Total 2 5 3 3 2" xfId="2061" xr:uid="{D804C13D-7A59-4D84-978D-F9A9CD04F40B}"/>
    <cellStyle name="Total 2 5 3 4" xfId="1113" xr:uid="{7601639A-7EC3-482D-97BA-19F9963F6AB1}"/>
    <cellStyle name="Total 2 5 3 4 2" xfId="2408" xr:uid="{F03689FA-2EC7-48D4-870D-763D0E91C4F0}"/>
    <cellStyle name="Total 2 5 3 5" xfId="1404" xr:uid="{FB30404A-C2F5-4237-A0EE-97D9F935F633}"/>
    <cellStyle name="Total 2 5 3 5 2" xfId="2699" xr:uid="{5FC7D635-D2C4-4278-B483-E8FE10E92B91}"/>
    <cellStyle name="Total 2 5 3 6" xfId="1678" xr:uid="{53F0A532-B0BF-46BD-A60C-D65FDAFC7A0A}"/>
    <cellStyle name="Total 2 5 4" xfId="474" xr:uid="{00000000-0005-0000-0000-0000C9010000}"/>
    <cellStyle name="Total 2 5 4 2" xfId="960" xr:uid="{5830DB61-15F4-482D-B4FC-54794175EAA3}"/>
    <cellStyle name="Total 2 5 4 2 2" xfId="2255" xr:uid="{A7C4E19B-9B4C-4174-BB60-FF81E69DA97D}"/>
    <cellStyle name="Total 2 5 4 3" xfId="1335" xr:uid="{E5B7EFA4-FB96-4676-97D3-990A5BCA8D83}"/>
    <cellStyle name="Total 2 5 4 3 2" xfId="2630" xr:uid="{A651196D-F84C-48BB-810B-306F71414F6B}"/>
    <cellStyle name="Total 2 5 4 4" xfId="1586" xr:uid="{7DC8BE72-9D09-4426-BA2A-A1CA5022CF14}"/>
    <cellStyle name="Total 2 5 4 4 2" xfId="2881" xr:uid="{9609E519-00B0-4481-96B4-6F16D5AA51EE}"/>
    <cellStyle name="Total 2 5 4 5" xfId="1858" xr:uid="{7C909BEB-D7EF-418C-8BB0-E8F20A210760}"/>
    <cellStyle name="Total 2 5 5" xfId="603" xr:uid="{B7FAA920-DF9A-4E2B-8EA8-CFF5CDE98103}"/>
    <cellStyle name="Total 2 5 5 2" xfId="1977" xr:uid="{A96AA215-E7B1-4C72-8492-FB93BF7AC350}"/>
    <cellStyle name="Total 2 5 6" xfId="1026" xr:uid="{5874DE6B-498B-4B98-9FDA-B14F50AAE606}"/>
    <cellStyle name="Total 2 5 6 2" xfId="2321" xr:uid="{3CDC8713-B5DD-4B3F-9BBC-B277F44B167D}"/>
    <cellStyle name="Total 2 5 7" xfId="1141" xr:uid="{A4262969-FCF1-4FC7-862F-C942E379AA16}"/>
    <cellStyle name="Total 2 5 7 2" xfId="2436" xr:uid="{8759FA00-89B1-41A5-8751-A40C5B7853A6}"/>
    <cellStyle name="Total 2 6" xfId="116" xr:uid="{00000000-0005-0000-0000-0000CA010000}"/>
    <cellStyle name="Total 2 6 2" xfId="138" xr:uid="{00000000-0005-0000-0000-0000CB010000}"/>
    <cellStyle name="Total 2 6 2 2" xfId="230" xr:uid="{00000000-0005-0000-0000-0000CC010000}"/>
    <cellStyle name="Total 2 6 2 2 2" xfId="475" xr:uid="{00000000-0005-0000-0000-0000CD010000}"/>
    <cellStyle name="Total 2 6 2 2 2 2" xfId="961" xr:uid="{90E8F2A9-784B-45B9-AFFD-E1A479DCB44A}"/>
    <cellStyle name="Total 2 6 2 2 2 2 2" xfId="2256" xr:uid="{F7D2C501-7E46-4E5C-9CC6-A24FFE13E211}"/>
    <cellStyle name="Total 2 6 2 2 2 3" xfId="1336" xr:uid="{8DCB1586-244E-4E54-981E-A54C59FDAA79}"/>
    <cellStyle name="Total 2 6 2 2 2 3 2" xfId="2631" xr:uid="{C5DBB1FF-ABED-4172-BFAE-7631469E5A89}"/>
    <cellStyle name="Total 2 6 2 2 2 4" xfId="1587" xr:uid="{6233E309-16CB-4DFB-8894-56F61F0CD55D}"/>
    <cellStyle name="Total 2 6 2 2 2 4 2" xfId="2882" xr:uid="{FEEF7FB4-7BB0-4FFB-949C-821464A1D5E9}"/>
    <cellStyle name="Total 2 6 2 2 2 5" xfId="1859" xr:uid="{DECB009B-35D0-447D-B1A1-190008C1246E}"/>
    <cellStyle name="Total 2 6 2 2 3" xfId="718" xr:uid="{2E7833B2-5FC6-46F0-86E6-3D58819D146A}"/>
    <cellStyle name="Total 2 6 2 2 3 2" xfId="2080" xr:uid="{DF955912-06CC-467F-8479-531FCA54262F}"/>
    <cellStyle name="Total 2 6 2 2 4" xfId="1135" xr:uid="{C1BB607D-D113-4C3F-BD5D-1074591A49FF}"/>
    <cellStyle name="Total 2 6 2 2 4 2" xfId="2430" xr:uid="{9B3CE0E2-34BB-48D4-A486-24F221E76D01}"/>
    <cellStyle name="Total 2 6 2 2 5" xfId="1423" xr:uid="{269E8129-37AC-4E59-859A-A088BB59C8D9}"/>
    <cellStyle name="Total 2 6 2 2 5 2" xfId="2718" xr:uid="{4C92DFCC-F9EF-4FB3-A263-9876118E4195}"/>
    <cellStyle name="Total 2 6 2 2 6" xfId="1697" xr:uid="{98DD0BB2-58C0-459D-B717-38B667B709EB}"/>
    <cellStyle name="Total 2 6 2 3" xfId="476" xr:uid="{00000000-0005-0000-0000-0000CE010000}"/>
    <cellStyle name="Total 2 6 2 3 2" xfId="962" xr:uid="{4DD80F53-D5CD-4E9B-9969-0F4374EEACBC}"/>
    <cellStyle name="Total 2 6 2 3 2 2" xfId="2257" xr:uid="{9A172D67-5562-45B8-AD15-5193D86513BB}"/>
    <cellStyle name="Total 2 6 2 3 3" xfId="1337" xr:uid="{FFE49847-F62B-47ED-A094-0D9E9334128B}"/>
    <cellStyle name="Total 2 6 2 3 3 2" xfId="2632" xr:uid="{A6D0C725-54C5-41AA-A63B-A32D775F1C5C}"/>
    <cellStyle name="Total 2 6 2 3 4" xfId="1588" xr:uid="{B53FC154-D8BD-4826-9EFD-51F46480C8DF}"/>
    <cellStyle name="Total 2 6 2 3 4 2" xfId="2883" xr:uid="{59DEE1F7-7B4E-47BD-9D38-2096C1352739}"/>
    <cellStyle name="Total 2 6 2 3 5" xfId="1860" xr:uid="{8842E766-531E-4267-A3CA-F0DEB5CA5F3A}"/>
    <cellStyle name="Total 2 6 2 4" xfId="626" xr:uid="{2B6260A0-9335-43B5-9313-FAAE80514B1F}"/>
    <cellStyle name="Total 2 6 2 4 2" xfId="1996" xr:uid="{0CBA56FC-BED2-4B9C-A6BD-F18B3DCF0432}"/>
    <cellStyle name="Total 2 6 2 5" xfId="1047" xr:uid="{3C3E4EB9-7351-48C6-A63C-87133B57A159}"/>
    <cellStyle name="Total 2 6 2 5 2" xfId="2342" xr:uid="{69317AF8-FEC9-4A99-812B-D3D4FD1D522F}"/>
    <cellStyle name="Total 2 6 2 6" xfId="501" xr:uid="{539BC9E6-2FEB-431C-A557-8D7CF1C59163}"/>
    <cellStyle name="Total 2 6 2 6 2" xfId="1879" xr:uid="{16F86E2E-5848-4872-A705-2A02A800B2DA}"/>
    <cellStyle name="Total 2 6 2 7" xfId="1613" xr:uid="{E1906D5A-9238-4C62-AC9D-90CF25A55C31}"/>
    <cellStyle name="Total 2 6 3" xfId="208" xr:uid="{00000000-0005-0000-0000-0000CF010000}"/>
    <cellStyle name="Total 2 6 3 2" xfId="303" xr:uid="{00000000-0005-0000-0000-0000D0010000}"/>
    <cellStyle name="Total 2 6 3 2 2" xfId="790" xr:uid="{0C92A812-F1EF-4D27-B3AE-7705529629D0}"/>
    <cellStyle name="Total 2 6 3 2 2 2" xfId="2112" xr:uid="{90D59273-8A1C-4089-AC0D-32902CBBC7BC}"/>
    <cellStyle name="Total 2 6 3 2 3" xfId="1179" xr:uid="{A946CF7C-6AE3-437F-A66B-A88B32D78AE7}"/>
    <cellStyle name="Total 2 6 3 2 3 2" xfId="2474" xr:uid="{2BCB6017-7CE2-4581-BA96-C9904063F3B8}"/>
    <cellStyle name="Total 2 6 3 2 4" xfId="1444" xr:uid="{19917BAE-96EC-4AD3-9949-CC59B2407672}"/>
    <cellStyle name="Total 2 6 3 2 4 2" xfId="2739" xr:uid="{6C46A205-2F23-4068-93DB-8F1907FE6F39}"/>
    <cellStyle name="Total 2 6 3 2 5" xfId="1716" xr:uid="{4C99300E-C254-4583-84EB-E0FBD873881A}"/>
    <cellStyle name="Total 2 6 3 3" xfId="696" xr:uid="{A4F27CF2-F183-477B-B59D-6E14C761EEB6}"/>
    <cellStyle name="Total 2 6 3 3 2" xfId="2062" xr:uid="{1A79512F-217E-4413-A1FF-0D67B12ED7D6}"/>
    <cellStyle name="Total 2 6 3 4" xfId="1114" xr:uid="{D7A1C271-9D13-43A8-9E77-68D51D746B7A}"/>
    <cellStyle name="Total 2 6 3 4 2" xfId="2409" xr:uid="{F9C39155-3931-460A-8264-95060EA0D3FF}"/>
    <cellStyle name="Total 2 6 3 5" xfId="1405" xr:uid="{F423D956-CFC4-4EC8-9C9B-1B4DB9630AEF}"/>
    <cellStyle name="Total 2 6 3 5 2" xfId="2700" xr:uid="{1A4CAB90-1EF6-41D7-96FA-9406BEE736AB}"/>
    <cellStyle name="Total 2 6 3 6" xfId="1679" xr:uid="{18665CB1-023F-46E6-A835-9921D6E9FBAA}"/>
    <cellStyle name="Total 2 6 4" xfId="477" xr:uid="{00000000-0005-0000-0000-0000D1010000}"/>
    <cellStyle name="Total 2 6 4 2" xfId="963" xr:uid="{0F62C1E7-81A2-4EC0-840D-27BE0AEEE645}"/>
    <cellStyle name="Total 2 6 4 2 2" xfId="2258" xr:uid="{912279CD-3780-4254-9456-C79AB358FE27}"/>
    <cellStyle name="Total 2 6 4 3" xfId="1338" xr:uid="{F21274DE-B750-4A69-843E-DE0C0E59AAA3}"/>
    <cellStyle name="Total 2 6 4 3 2" xfId="2633" xr:uid="{9F384BF3-F998-4524-A5FE-DF1E60CA964D}"/>
    <cellStyle name="Total 2 6 4 4" xfId="1589" xr:uid="{A0462516-5D53-4194-8C33-D2571E1753AD}"/>
    <cellStyle name="Total 2 6 4 4 2" xfId="2884" xr:uid="{DCFDA440-6DE5-44CE-8A49-DE9EB444267D}"/>
    <cellStyle name="Total 2 6 4 5" xfId="1861" xr:uid="{1734C6FF-EA05-453A-B5E3-79704D1FFC20}"/>
    <cellStyle name="Total 2 6 5" xfId="604" xr:uid="{859DAE09-30D9-4D9D-83B4-A2DF16E2B9AF}"/>
    <cellStyle name="Total 2 6 5 2" xfId="1978" xr:uid="{A6CB5F02-DFAC-4FB1-9BE6-5E819A2EBD53}"/>
    <cellStyle name="Total 2 6 6" xfId="1027" xr:uid="{2C294EF1-6135-46EE-9E43-D81CC2E9D7B2}"/>
    <cellStyle name="Total 2 6 6 2" xfId="2322" xr:uid="{808A98A2-0EA9-49DC-B349-83B30A475085}"/>
    <cellStyle name="Total 2 6 7" xfId="1119" xr:uid="{84DBA4DC-6C8D-419B-9AAF-6CEFCD498BD5}"/>
    <cellStyle name="Total 2 6 7 2" xfId="2414" xr:uid="{EA687E5A-D696-4D23-9467-CFAF250BDF98}"/>
    <cellStyle name="Total 2 7" xfId="117" xr:uid="{00000000-0005-0000-0000-0000D2010000}"/>
    <cellStyle name="Total 2 7 2" xfId="139" xr:uid="{00000000-0005-0000-0000-0000D3010000}"/>
    <cellStyle name="Total 2 7 2 2" xfId="231" xr:uid="{00000000-0005-0000-0000-0000D4010000}"/>
    <cellStyle name="Total 2 7 2 2 2" xfId="478" xr:uid="{00000000-0005-0000-0000-0000D5010000}"/>
    <cellStyle name="Total 2 7 2 2 2 2" xfId="964" xr:uid="{282F45F7-6C25-4F23-85A3-C6316BDA8FA6}"/>
    <cellStyle name="Total 2 7 2 2 2 2 2" xfId="2259" xr:uid="{3BBC230A-D294-468C-87B9-AFBC2676E141}"/>
    <cellStyle name="Total 2 7 2 2 2 3" xfId="1339" xr:uid="{862BFD83-9188-4DE1-A016-BD599E791E65}"/>
    <cellStyle name="Total 2 7 2 2 2 3 2" xfId="2634" xr:uid="{17F43EE4-D3AC-4E14-912E-95591E42F28B}"/>
    <cellStyle name="Total 2 7 2 2 2 4" xfId="1590" xr:uid="{EDF75A68-12DD-4B8F-867B-05D3776F28EE}"/>
    <cellStyle name="Total 2 7 2 2 2 4 2" xfId="2885" xr:uid="{9F470F27-9997-4CF4-9FB6-4B5A9A03B25E}"/>
    <cellStyle name="Total 2 7 2 2 2 5" xfId="1862" xr:uid="{FDA1B87F-0C19-42CF-96B6-E9E64A0D2EDA}"/>
    <cellStyle name="Total 2 7 2 2 3" xfId="719" xr:uid="{44B1E49E-3644-4F62-8465-F8DFCD47A536}"/>
    <cellStyle name="Total 2 7 2 2 3 2" xfId="2081" xr:uid="{054B27F5-55B4-4DA6-96EE-E6D7DDF05623}"/>
    <cellStyle name="Total 2 7 2 2 4" xfId="1136" xr:uid="{EBC916AE-B81C-46BC-B4D9-63314F64223F}"/>
    <cellStyle name="Total 2 7 2 2 4 2" xfId="2431" xr:uid="{872CAACF-2025-435D-BDCF-31E88A7D0824}"/>
    <cellStyle name="Total 2 7 2 2 5" xfId="1424" xr:uid="{7B93C7BF-B71D-4565-80CF-10B0025B5B4A}"/>
    <cellStyle name="Total 2 7 2 2 5 2" xfId="2719" xr:uid="{812B4EAA-03CF-4774-B31C-2AED5D247BB5}"/>
    <cellStyle name="Total 2 7 2 2 6" xfId="1698" xr:uid="{C359EE74-7B3C-4BCF-A5FE-4A81EC71750F}"/>
    <cellStyle name="Total 2 7 2 3" xfId="479" xr:uid="{00000000-0005-0000-0000-0000D6010000}"/>
    <cellStyle name="Total 2 7 2 3 2" xfId="965" xr:uid="{04ED81AC-1DC3-448B-844A-ABA7523CBA74}"/>
    <cellStyle name="Total 2 7 2 3 2 2" xfId="2260" xr:uid="{88B19720-D478-4C5A-9A40-30668EC32AAB}"/>
    <cellStyle name="Total 2 7 2 3 3" xfId="1340" xr:uid="{023E83BF-3A4A-4A74-850A-5D33C6E3EC21}"/>
    <cellStyle name="Total 2 7 2 3 3 2" xfId="2635" xr:uid="{93BBC280-A5E9-4AF9-B55B-16101FB0E89A}"/>
    <cellStyle name="Total 2 7 2 3 4" xfId="1591" xr:uid="{A62FFDA9-9673-431A-A6EA-F8C759D430FB}"/>
    <cellStyle name="Total 2 7 2 3 4 2" xfId="2886" xr:uid="{1347EF4D-0ADA-45C9-BAF8-CCFFC3655B4D}"/>
    <cellStyle name="Total 2 7 2 3 5" xfId="1863" xr:uid="{6A9FAA75-067D-4BE2-A513-BD60D5CEDAA8}"/>
    <cellStyle name="Total 2 7 2 4" xfId="627" xr:uid="{E2AF3DE2-BB58-4033-9AFA-AC169B862C31}"/>
    <cellStyle name="Total 2 7 2 4 2" xfId="1997" xr:uid="{345C5DB7-9466-4B5F-B50B-356EA5BE6BB6}"/>
    <cellStyle name="Total 2 7 2 5" xfId="1048" xr:uid="{12913312-C8A2-4127-92DE-C88EA10FC48E}"/>
    <cellStyle name="Total 2 7 2 5 2" xfId="2343" xr:uid="{10635EC5-A02F-4746-AD13-EBD851AB2D8B}"/>
    <cellStyle name="Total 2 7 2 6" xfId="509" xr:uid="{CAA7931F-FEBE-48E3-90D5-679A9D57DEA6}"/>
    <cellStyle name="Total 2 7 2 6 2" xfId="1885" xr:uid="{CD1671AE-289F-4762-91DD-54AA37399F40}"/>
    <cellStyle name="Total 2 7 2 7" xfId="1614" xr:uid="{44D8F2C7-01BF-408F-A604-9E2D2E8FC2E6}"/>
    <cellStyle name="Total 2 7 3" xfId="209" xr:uid="{00000000-0005-0000-0000-0000D7010000}"/>
    <cellStyle name="Total 2 7 3 2" xfId="304" xr:uid="{00000000-0005-0000-0000-0000D8010000}"/>
    <cellStyle name="Total 2 7 3 2 2" xfId="791" xr:uid="{28BF8010-01A3-4D23-B306-7441A46B83B1}"/>
    <cellStyle name="Total 2 7 3 2 2 2" xfId="2113" xr:uid="{E63EE1D2-F629-48AC-9D65-924BC2A85094}"/>
    <cellStyle name="Total 2 7 3 2 3" xfId="1180" xr:uid="{3CB01DC0-1855-4592-8FB7-BEB20BCC3BB6}"/>
    <cellStyle name="Total 2 7 3 2 3 2" xfId="2475" xr:uid="{B4D9F726-74D6-4DE2-AE9C-22F78B5CC994}"/>
    <cellStyle name="Total 2 7 3 2 4" xfId="1445" xr:uid="{D57B9189-8300-434F-B5CC-B8EFF5964858}"/>
    <cellStyle name="Total 2 7 3 2 4 2" xfId="2740" xr:uid="{6310F781-FB15-4C3F-88AA-EEDA0DB67E3F}"/>
    <cellStyle name="Total 2 7 3 2 5" xfId="1717" xr:uid="{D106A4CB-CAA9-4AB9-AAB0-4C1DF78E7E59}"/>
    <cellStyle name="Total 2 7 3 3" xfId="697" xr:uid="{C7BF61F7-A612-4C69-BAF6-4FC63E18C9EF}"/>
    <cellStyle name="Total 2 7 3 3 2" xfId="2063" xr:uid="{FDE3F080-A3F3-48FC-867C-CB32126EA31A}"/>
    <cellStyle name="Total 2 7 3 4" xfId="1115" xr:uid="{31EA38B3-37A5-4C4B-8975-5BC0E6FAE07F}"/>
    <cellStyle name="Total 2 7 3 4 2" xfId="2410" xr:uid="{6337BF38-63A9-494C-B4B9-53730460EE89}"/>
    <cellStyle name="Total 2 7 3 5" xfId="1406" xr:uid="{0A848871-3008-43D0-A9BB-7C9E8F44B756}"/>
    <cellStyle name="Total 2 7 3 5 2" xfId="2701" xr:uid="{A19E2861-17E9-45B2-92BF-2C8F7FE5CA1B}"/>
    <cellStyle name="Total 2 7 3 6" xfId="1680" xr:uid="{A0753A75-3DE1-4CC2-AA21-43887E8845CB}"/>
    <cellStyle name="Total 2 7 4" xfId="480" xr:uid="{00000000-0005-0000-0000-0000D9010000}"/>
    <cellStyle name="Total 2 7 4 2" xfId="966" xr:uid="{B63556D6-16F4-4532-BDA9-3F691C0A8B9A}"/>
    <cellStyle name="Total 2 7 4 2 2" xfId="2261" xr:uid="{25F51D8B-887A-43A6-A36C-A7F4DB63CCA3}"/>
    <cellStyle name="Total 2 7 4 3" xfId="1341" xr:uid="{40CA0A93-1728-4CFE-B94A-28DA0CA2C187}"/>
    <cellStyle name="Total 2 7 4 3 2" xfId="2636" xr:uid="{D09E567C-FEB0-4BA7-AE57-2503C1C62F62}"/>
    <cellStyle name="Total 2 7 4 4" xfId="1592" xr:uid="{E157CB2A-E88D-4DD4-8DF1-E4314C18FC00}"/>
    <cellStyle name="Total 2 7 4 4 2" xfId="2887" xr:uid="{990C89EF-2ECE-45EB-A904-D2AD64E6B74E}"/>
    <cellStyle name="Total 2 7 4 5" xfId="1864" xr:uid="{6E2FA22E-EF64-4A3B-9F28-EFB43AC1476D}"/>
    <cellStyle name="Total 2 7 5" xfId="605" xr:uid="{0957227A-F7C7-4EEB-9DBD-63F5C60F555A}"/>
    <cellStyle name="Total 2 7 5 2" xfId="1979" xr:uid="{967240CD-E6E3-433A-B4CC-D719236933C6}"/>
    <cellStyle name="Total 2 7 6" xfId="1028" xr:uid="{4F22E011-960C-4189-9D69-DBFE2D2BAD51}"/>
    <cellStyle name="Total 2 7 6 2" xfId="2323" xr:uid="{5ED85C3A-6935-43C5-9BBB-EB6BB6315754}"/>
    <cellStyle name="Total 2 7 7" xfId="1031" xr:uid="{D966A802-90DE-4906-BD59-426784F75ABB}"/>
    <cellStyle name="Total 2 7 7 2" xfId="2326" xr:uid="{86FFF033-C750-4F4F-82DC-E3E7FF3A460C}"/>
    <cellStyle name="Total 2 8" xfId="118" xr:uid="{00000000-0005-0000-0000-0000DA010000}"/>
    <cellStyle name="Total 2 8 2" xfId="140" xr:uid="{00000000-0005-0000-0000-0000DB010000}"/>
    <cellStyle name="Total 2 8 2 2" xfId="232" xr:uid="{00000000-0005-0000-0000-0000DC010000}"/>
    <cellStyle name="Total 2 8 2 2 2" xfId="481" xr:uid="{00000000-0005-0000-0000-0000DD010000}"/>
    <cellStyle name="Total 2 8 2 2 2 2" xfId="967" xr:uid="{A6F4E3E8-8BC6-4B61-8128-7197942CF29B}"/>
    <cellStyle name="Total 2 8 2 2 2 2 2" xfId="2262" xr:uid="{EE6021ED-FED1-4303-8F1E-D10D992F5756}"/>
    <cellStyle name="Total 2 8 2 2 2 3" xfId="1342" xr:uid="{FCB566C2-CE7D-4DB4-9BF6-D5B574F34958}"/>
    <cellStyle name="Total 2 8 2 2 2 3 2" xfId="2637" xr:uid="{2BABB897-2578-4CBA-A5E6-FD4A0BC0F64F}"/>
    <cellStyle name="Total 2 8 2 2 2 4" xfId="1593" xr:uid="{3E83B275-21FB-40DD-9FA2-39C9CF26CFEA}"/>
    <cellStyle name="Total 2 8 2 2 2 4 2" xfId="2888" xr:uid="{844C0977-6A05-481D-8073-F692B10B239D}"/>
    <cellStyle name="Total 2 8 2 2 2 5" xfId="1865" xr:uid="{A0E1207B-323B-4648-962F-73ECF8E7BEBC}"/>
    <cellStyle name="Total 2 8 2 2 3" xfId="720" xr:uid="{782165BC-F011-47BD-885E-03BAEE36EDA7}"/>
    <cellStyle name="Total 2 8 2 2 3 2" xfId="2082" xr:uid="{36F46E74-09C0-426F-A6E7-CB54AC2EE014}"/>
    <cellStyle name="Total 2 8 2 2 4" xfId="1137" xr:uid="{B6D0D93E-0981-4D84-BB76-34A8CE145737}"/>
    <cellStyle name="Total 2 8 2 2 4 2" xfId="2432" xr:uid="{22D9B084-45E9-4768-AA85-748BBCF04E37}"/>
    <cellStyle name="Total 2 8 2 2 5" xfId="1425" xr:uid="{8F61ECE1-37FE-4722-A13E-FD53CC998CC4}"/>
    <cellStyle name="Total 2 8 2 2 5 2" xfId="2720" xr:uid="{C0D43182-28D7-475A-B8A3-98199C73C087}"/>
    <cellStyle name="Total 2 8 2 2 6" xfId="1699" xr:uid="{AD04EA07-5E54-4478-8513-E9CF66C712A6}"/>
    <cellStyle name="Total 2 8 2 3" xfId="482" xr:uid="{00000000-0005-0000-0000-0000DE010000}"/>
    <cellStyle name="Total 2 8 2 3 2" xfId="968" xr:uid="{7A780033-A626-4BBC-B5FB-8C007FB4298F}"/>
    <cellStyle name="Total 2 8 2 3 2 2" xfId="2263" xr:uid="{7C8BFFCD-3811-4A4C-80E0-3B1BB0464943}"/>
    <cellStyle name="Total 2 8 2 3 3" xfId="1343" xr:uid="{FD5B4EB2-136F-4AD3-BCDF-3F0854F9024A}"/>
    <cellStyle name="Total 2 8 2 3 3 2" xfId="2638" xr:uid="{870B80B2-2D46-44E4-B820-35D45B7D2063}"/>
    <cellStyle name="Total 2 8 2 3 4" xfId="1594" xr:uid="{8F53725F-0957-4570-AE83-01C4E74DBD45}"/>
    <cellStyle name="Total 2 8 2 3 4 2" xfId="2889" xr:uid="{1C7709EF-B766-4270-BA66-B22AE007F722}"/>
    <cellStyle name="Total 2 8 2 3 5" xfId="1866" xr:uid="{81BBAC29-487B-4405-9078-3AD33606695B}"/>
    <cellStyle name="Total 2 8 2 4" xfId="628" xr:uid="{E9EED2EC-34A3-4105-8BBE-BF41C50695C1}"/>
    <cellStyle name="Total 2 8 2 4 2" xfId="1998" xr:uid="{A301DEC9-475B-4D16-9E9B-2AE3DB038A27}"/>
    <cellStyle name="Total 2 8 2 5" xfId="1049" xr:uid="{D4A0BE67-9478-4B09-B49A-0BEF1B32E9BA}"/>
    <cellStyle name="Total 2 8 2 5 2" xfId="2344" xr:uid="{35A94F66-D240-4CA8-B54C-93FBC1BC901F}"/>
    <cellStyle name="Total 2 8 2 6" xfId="741" xr:uid="{391C0A0B-C2AB-4D0A-AFFC-3363A1CFC134}"/>
    <cellStyle name="Total 2 8 2 6 2" xfId="2089" xr:uid="{6C8B1622-02BA-458D-B55D-818B1303A57E}"/>
    <cellStyle name="Total 2 8 2 7" xfId="1615" xr:uid="{EE7571C6-F352-4494-B724-2EF6B0DFB4C4}"/>
    <cellStyle name="Total 2 8 3" xfId="210" xr:uid="{00000000-0005-0000-0000-0000DF010000}"/>
    <cellStyle name="Total 2 8 3 2" xfId="305" xr:uid="{00000000-0005-0000-0000-0000E0010000}"/>
    <cellStyle name="Total 2 8 3 2 2" xfId="792" xr:uid="{F6A03775-4342-4BB4-8669-866F80769FC1}"/>
    <cellStyle name="Total 2 8 3 2 2 2" xfId="2114" xr:uid="{D47A45E9-AE37-4A0D-A19C-A823E5D9E3C7}"/>
    <cellStyle name="Total 2 8 3 2 3" xfId="1181" xr:uid="{8EED1ACD-5222-442B-953E-1C8245D457CC}"/>
    <cellStyle name="Total 2 8 3 2 3 2" xfId="2476" xr:uid="{54A46618-5AD1-4E0F-9736-220EC2A441DA}"/>
    <cellStyle name="Total 2 8 3 2 4" xfId="1446" xr:uid="{C56EAFC3-B9B6-451B-9C02-8C430914FDA6}"/>
    <cellStyle name="Total 2 8 3 2 4 2" xfId="2741" xr:uid="{6AC2044A-BFF8-4D17-82B2-7A4C25B9F835}"/>
    <cellStyle name="Total 2 8 3 2 5" xfId="1718" xr:uid="{52BFA594-3EE1-4C7A-A732-DE8D0976A3B4}"/>
    <cellStyle name="Total 2 8 3 3" xfId="698" xr:uid="{6E6610D4-B5AB-48CF-BEDA-C3EABA7C3030}"/>
    <cellStyle name="Total 2 8 3 3 2" xfId="2064" xr:uid="{CC0CFA1A-8134-4F12-9DD1-C887B265C4AA}"/>
    <cellStyle name="Total 2 8 3 4" xfId="1116" xr:uid="{67DFF773-AAD4-46B5-BB84-16A359AFED5A}"/>
    <cellStyle name="Total 2 8 3 4 2" xfId="2411" xr:uid="{F09CDD6D-B099-4863-B458-E43A2D21EC91}"/>
    <cellStyle name="Total 2 8 3 5" xfId="1407" xr:uid="{907511D5-C9AB-4FF9-94FF-C75D4BB9115B}"/>
    <cellStyle name="Total 2 8 3 5 2" xfId="2702" xr:uid="{9387B58B-D599-4764-A78E-BA2AEBE5A843}"/>
    <cellStyle name="Total 2 8 3 6" xfId="1681" xr:uid="{70EAFA6A-FD21-4815-804B-0A17CB75F1D3}"/>
    <cellStyle name="Total 2 8 4" xfId="483" xr:uid="{00000000-0005-0000-0000-0000E1010000}"/>
    <cellStyle name="Total 2 8 4 2" xfId="969" xr:uid="{74EB67F1-EB37-4CD4-820E-61CEDB742828}"/>
    <cellStyle name="Total 2 8 4 2 2" xfId="2264" xr:uid="{A1150439-73CD-49B4-A61A-D3BCDF33F5FB}"/>
    <cellStyle name="Total 2 8 4 3" xfId="1344" xr:uid="{7AE94C3B-39B0-4EDA-BF98-A5EE17FA9974}"/>
    <cellStyle name="Total 2 8 4 3 2" xfId="2639" xr:uid="{AE46A6F8-AFE9-49A2-867D-9F55E9AA0889}"/>
    <cellStyle name="Total 2 8 4 4" xfId="1595" xr:uid="{6D25B29B-095C-4A25-AC2A-8346C1FE8565}"/>
    <cellStyle name="Total 2 8 4 4 2" xfId="2890" xr:uid="{249F18A9-5B62-4288-9BBE-553E22CCB781}"/>
    <cellStyle name="Total 2 8 4 5" xfId="1867" xr:uid="{F61A3333-A8A6-4471-96A9-490971A168E3}"/>
    <cellStyle name="Total 2 8 5" xfId="606" xr:uid="{E25FB2D4-7238-445D-80E2-0317AA97B90F}"/>
    <cellStyle name="Total 2 8 5 2" xfId="1980" xr:uid="{CC3117E1-70BC-4CD3-9C61-BD6256297A7D}"/>
    <cellStyle name="Total 2 8 6" xfId="1029" xr:uid="{8493CCE1-F711-4D58-92F2-2C0BC0BC74E9}"/>
    <cellStyle name="Total 2 8 6 2" xfId="2324" xr:uid="{A072D100-5E66-487D-810A-AF786A6CC92D}"/>
    <cellStyle name="Total 2 8 7" xfId="536" xr:uid="{1C4EC51C-C1A1-4A4F-81DE-00B6E8A62D3E}"/>
    <cellStyle name="Total 2 8 7 2" xfId="1912" xr:uid="{595B0958-7E4F-4AFD-B510-28368A27CAAC}"/>
    <cellStyle name="Total 2 9" xfId="119" xr:uid="{00000000-0005-0000-0000-0000E2010000}"/>
    <cellStyle name="Total 2 9 2" xfId="141" xr:uid="{00000000-0005-0000-0000-0000E3010000}"/>
    <cellStyle name="Total 2 9 2 2" xfId="233" xr:uid="{00000000-0005-0000-0000-0000E4010000}"/>
    <cellStyle name="Total 2 9 2 2 2" xfId="484" xr:uid="{00000000-0005-0000-0000-0000E5010000}"/>
    <cellStyle name="Total 2 9 2 2 2 2" xfId="970" xr:uid="{B85BE65D-BAB1-411A-941C-3444D6DE6AB0}"/>
    <cellStyle name="Total 2 9 2 2 2 2 2" xfId="2265" xr:uid="{1ED1CE6D-CD81-4CF6-B921-0BE04DB2A84B}"/>
    <cellStyle name="Total 2 9 2 2 2 3" xfId="1345" xr:uid="{FCD5D886-3FF7-4503-922E-DCBB38C615D6}"/>
    <cellStyle name="Total 2 9 2 2 2 3 2" xfId="2640" xr:uid="{3C3BB1FB-A3FC-4B2C-9AC4-20264098396D}"/>
    <cellStyle name="Total 2 9 2 2 2 4" xfId="1596" xr:uid="{4D8CA3A8-64F5-4FE7-8C60-E445A1244EEC}"/>
    <cellStyle name="Total 2 9 2 2 2 4 2" xfId="2891" xr:uid="{AC54E8A4-22CE-4286-95D3-EEBDB26CBD81}"/>
    <cellStyle name="Total 2 9 2 2 2 5" xfId="1868" xr:uid="{BEF8552D-4351-49B2-BF62-FC57D4A5317B}"/>
    <cellStyle name="Total 2 9 2 2 3" xfId="721" xr:uid="{82E83B07-ACCD-4D1C-8DF1-AD872A3603AE}"/>
    <cellStyle name="Total 2 9 2 2 3 2" xfId="2083" xr:uid="{E70CCC79-E57D-458D-ADDF-C5E932E3C585}"/>
    <cellStyle name="Total 2 9 2 2 4" xfId="1138" xr:uid="{1A388D34-9B65-4709-ADA0-5C09DDDF74FF}"/>
    <cellStyle name="Total 2 9 2 2 4 2" xfId="2433" xr:uid="{9CEB1F9A-F7B7-4DDD-99BF-CED9B52FE0EC}"/>
    <cellStyle name="Total 2 9 2 2 5" xfId="1426" xr:uid="{D915B675-4945-44C9-8E4A-8B6C06CD71CC}"/>
    <cellStyle name="Total 2 9 2 2 5 2" xfId="2721" xr:uid="{1D992EDF-48D3-4AC5-A2D2-F2E7A6D82FE8}"/>
    <cellStyle name="Total 2 9 2 2 6" xfId="1700" xr:uid="{C2645353-0E83-45C5-A37A-BE9324A88017}"/>
    <cellStyle name="Total 2 9 2 3" xfId="485" xr:uid="{00000000-0005-0000-0000-0000E6010000}"/>
    <cellStyle name="Total 2 9 2 3 2" xfId="971" xr:uid="{74DF9C21-6455-4E2B-A537-E71BB4EC6602}"/>
    <cellStyle name="Total 2 9 2 3 2 2" xfId="2266" xr:uid="{6C8EE95E-E933-4D8C-9137-2B68A97EAAC0}"/>
    <cellStyle name="Total 2 9 2 3 3" xfId="1346" xr:uid="{0360F440-AD7C-4280-8F53-4710B243E5B1}"/>
    <cellStyle name="Total 2 9 2 3 3 2" xfId="2641" xr:uid="{9BCA444C-7203-45FA-A5BF-FFD253E58424}"/>
    <cellStyle name="Total 2 9 2 3 4" xfId="1597" xr:uid="{7FEB3ED8-F409-496E-9CF7-5C1893DF2C8D}"/>
    <cellStyle name="Total 2 9 2 3 4 2" xfId="2892" xr:uid="{443232E4-C33C-48CA-B85F-EECFD20373CE}"/>
    <cellStyle name="Total 2 9 2 3 5" xfId="1869" xr:uid="{35A63BA8-47C8-44A4-ADBF-6B52E1E4CDF2}"/>
    <cellStyle name="Total 2 9 2 4" xfId="629" xr:uid="{931ED725-BDC4-4738-8752-F91450D6F3ED}"/>
    <cellStyle name="Total 2 9 2 4 2" xfId="1999" xr:uid="{7445BF61-239D-49BE-B293-2FC86A23829C}"/>
    <cellStyle name="Total 2 9 2 5" xfId="1050" xr:uid="{ED979F58-0C15-45B0-8CEA-4EA8877DCD40}"/>
    <cellStyle name="Total 2 9 2 5 2" xfId="2345" xr:uid="{83858056-5727-45C2-93EE-B804E659B41B}"/>
    <cellStyle name="Total 2 9 2 6" xfId="599" xr:uid="{897EB02E-D27B-4AD4-9E27-308C5B8CBD3F}"/>
    <cellStyle name="Total 2 9 2 6 2" xfId="1973" xr:uid="{59878844-734C-4D34-9351-1F69EE2339F9}"/>
    <cellStyle name="Total 2 9 2 7" xfId="1616" xr:uid="{12F41EB7-FBE3-41F6-A0A4-BF9D1B0CFF46}"/>
    <cellStyle name="Total 2 9 3" xfId="211" xr:uid="{00000000-0005-0000-0000-0000E7010000}"/>
    <cellStyle name="Total 2 9 3 2" xfId="306" xr:uid="{00000000-0005-0000-0000-0000E8010000}"/>
    <cellStyle name="Total 2 9 3 2 2" xfId="793" xr:uid="{0D9A2AE0-B53F-4ACA-A469-87103708C5B7}"/>
    <cellStyle name="Total 2 9 3 2 2 2" xfId="2115" xr:uid="{D2056534-416A-4026-92B4-F7A22635EF2B}"/>
    <cellStyle name="Total 2 9 3 2 3" xfId="1182" xr:uid="{D44DAAB5-D2F8-495A-9EAE-72A4A092B5EE}"/>
    <cellStyle name="Total 2 9 3 2 3 2" xfId="2477" xr:uid="{98225E9A-191D-4FD2-964B-40A586BCA8B4}"/>
    <cellStyle name="Total 2 9 3 2 4" xfId="1447" xr:uid="{8E49775C-7A20-4367-BC38-83E1B37FB536}"/>
    <cellStyle name="Total 2 9 3 2 4 2" xfId="2742" xr:uid="{8085BE33-AAC0-427B-8EB5-ECC8E089237D}"/>
    <cellStyle name="Total 2 9 3 2 5" xfId="1719" xr:uid="{C14D9B33-4017-4AD5-8029-722764F8992A}"/>
    <cellStyle name="Total 2 9 3 3" xfId="699" xr:uid="{CFF5B591-0C38-4087-BC8D-32AFD5242DC2}"/>
    <cellStyle name="Total 2 9 3 3 2" xfId="2065" xr:uid="{2F1616BE-0726-4F30-9E53-40A44B8DE105}"/>
    <cellStyle name="Total 2 9 3 4" xfId="1117" xr:uid="{39484972-F06A-4526-A055-1F04405F0B79}"/>
    <cellStyle name="Total 2 9 3 4 2" xfId="2412" xr:uid="{D24D84BA-C0AA-4F48-9566-020F4AA85490}"/>
    <cellStyle name="Total 2 9 3 5" xfId="1408" xr:uid="{E1DBE3AD-1513-4EB6-8EE7-20F492E9D6E0}"/>
    <cellStyle name="Total 2 9 3 5 2" xfId="2703" xr:uid="{08D3F63D-3E79-4203-AE7E-D4F4FFD7E0D1}"/>
    <cellStyle name="Total 2 9 3 6" xfId="1682" xr:uid="{2ADDDF73-5A2F-4CD7-9E64-8F8EDF92327C}"/>
    <cellStyle name="Total 2 9 4" xfId="486" xr:uid="{00000000-0005-0000-0000-0000E9010000}"/>
    <cellStyle name="Total 2 9 4 2" xfId="972" xr:uid="{7269D55E-760B-4042-BB1E-25FD6BAEC4F5}"/>
    <cellStyle name="Total 2 9 4 2 2" xfId="2267" xr:uid="{EB7917D5-EAB2-4571-934C-C40946A00DDD}"/>
    <cellStyle name="Total 2 9 4 3" xfId="1347" xr:uid="{28E96F41-D9A4-408E-BA8F-0632ADCE9847}"/>
    <cellStyle name="Total 2 9 4 3 2" xfId="2642" xr:uid="{06228A79-18A0-4042-816B-002DC67D1BA2}"/>
    <cellStyle name="Total 2 9 4 4" xfId="1598" xr:uid="{CB409F9C-112E-4D79-B87F-F2E3C24746EF}"/>
    <cellStyle name="Total 2 9 4 4 2" xfId="2893" xr:uid="{34581524-3A68-4583-871B-CAE5816AEB2F}"/>
    <cellStyle name="Total 2 9 4 5" xfId="1870" xr:uid="{387DA2D3-C487-415F-ABE2-21F9E73CC647}"/>
    <cellStyle name="Total 2 9 5" xfId="607" xr:uid="{BBDB2151-97DA-48AE-AAD4-72AC7EAAFBB8}"/>
    <cellStyle name="Total 2 9 5 2" xfId="1981" xr:uid="{106D63A1-7197-4F4E-8580-0D29BC5EADC8}"/>
    <cellStyle name="Total 2 9 6" xfId="1030" xr:uid="{95F4C2DF-BF10-418C-B386-8790876D9CA3}"/>
    <cellStyle name="Total 2 9 6 2" xfId="2325" xr:uid="{921578FB-1CE8-471F-BF23-4678E827A773}"/>
    <cellStyle name="Total 2 9 7" xfId="546" xr:uid="{3CA574E1-C679-41CE-BF7F-C9104C575099}"/>
    <cellStyle name="Total 2 9 7 2" xfId="1920" xr:uid="{9EED494D-92A7-441A-A3A4-78105486EC13}"/>
    <cellStyle name="UserInput" xfId="493" xr:uid="{C0128523-77AA-4EA0-A09E-910F49F94031}"/>
    <cellStyle name="UserTextBox" xfId="494" xr:uid="{9D8D2A5C-5F5C-4133-99EC-A8C89870B275}"/>
    <cellStyle name="Warning Text 2" xfId="52" xr:uid="{00000000-0005-0000-0000-0000EA010000}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center" vertical="center" textRotation="0" wrapText="0" indent="0" justifyLastLine="0" shrinkToFit="0" readingOrder="0"/>
    </dxf>
    <dxf>
      <numFmt numFmtId="20" formatCode="dd/mmm/yy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4F6C"/>
      <color rgb="FFFA3216"/>
      <color rgb="FFCBC4BC"/>
      <color rgb="FF046A38"/>
      <color rgb="FF10A3C8"/>
      <color rgb="FFE8927C"/>
      <color rgb="FFBCD19B"/>
      <color rgb="FF9ADBE8"/>
      <color rgb="FFFA4616"/>
      <color rgb="FFD7F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6</xdr:row>
          <xdr:rowOff>120650</xdr:rowOff>
        </xdr:from>
        <xdr:to>
          <xdr:col>12</xdr:col>
          <xdr:colOff>361950</xdr:colOff>
          <xdr:row>50</xdr:row>
          <xdr:rowOff>69850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1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154215</xdr:colOff>
      <xdr:row>1</xdr:row>
      <xdr:rowOff>36285</xdr:rowOff>
    </xdr:from>
    <xdr:to>
      <xdr:col>12</xdr:col>
      <xdr:colOff>161635</xdr:colOff>
      <xdr:row>4</xdr:row>
      <xdr:rowOff>136070</xdr:rowOff>
    </xdr:to>
    <xdr:pic>
      <xdr:nvPicPr>
        <xdr:cNvPr id="2" name="Picture 1" descr="L_BCH_RGB.ep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29" y="199571"/>
          <a:ext cx="2048492" cy="625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420624</xdr:colOff>
      <xdr:row>0</xdr:row>
      <xdr:rowOff>0</xdr:rowOff>
    </xdr:from>
    <xdr:to>
      <xdr:col>14</xdr:col>
      <xdr:colOff>924537</xdr:colOff>
      <xdr:row>1</xdr:row>
      <xdr:rowOff>171451</xdr:rowOff>
    </xdr:to>
    <xdr:pic>
      <xdr:nvPicPr>
        <xdr:cNvPr id="2" name="Picture 1" descr="L_BCH_RGB.ep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6988" y="0"/>
          <a:ext cx="1658458" cy="5062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ydroshare.bchydro.bc.ca/Users/masharaf/Desktop/FS/DRAFT%2020240117%20FS%20Engineering%20review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ydroshare.bchydro.bc.ca/Users/emahecha/AppData/Local/Microsoft/Windows/INetCache/Content.Outlook/CFO551XK/Lighting%20Calculator%2011.0%20June%2029%202022%20Final%20%20with%20summary%20ta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ydroshare.bchydro.bc.ca/Users/smahdi/Downloads/DRAFT_Industrial%20Low%20Carbon%20Electrification%20Custom%20Project%20Workbook-26Sept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hydro-my.sharepoint.com/personal/salah_mahdi_bchydro_com/Documents/PROJECTS/2%20LCE/2%20CleanBC%20Custom/___Guidelines___/2023/New%20folder/CleanBC-Custom-Workbook-v3.5-Dec2023%20fil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ic Info"/>
      <sheetName val="Opportunity Register"/>
      <sheetName val="SUMMARY IMPORT"/>
      <sheetName val="Study Review"/>
      <sheetName val="End Uses XRM"/>
      <sheetName val="Sheet2"/>
      <sheetName val="Sheet1"/>
      <sheetName val="Dashboard"/>
      <sheetName val="Summary"/>
      <sheetName val="PivotTables"/>
      <sheetName val="Variables"/>
      <sheetName val="General Service Rates"/>
      <sheetName val="DRAFT 20240117 FS Engineering r"/>
    </sheetNames>
    <sheetDataSet>
      <sheetData sheetId="0"/>
      <sheetData sheetId="1">
        <row r="5">
          <cell r="D5" t="str">
            <v>Commercial</v>
          </cell>
        </row>
      </sheetData>
      <sheetData sheetId="2">
        <row r="15">
          <cell r="C15">
            <v>1</v>
          </cell>
        </row>
      </sheetData>
      <sheetData sheetId="3"/>
      <sheetData sheetId="4"/>
      <sheetData sheetId="5">
        <row r="4">
          <cell r="M4" t="str">
            <v>Building Envelope</v>
          </cell>
          <cell r="N4" t="str">
            <v>LCE - Domestic Hot Water</v>
          </cell>
          <cell r="O4" t="str">
            <v>Load Displacement - Bio-Gas</v>
          </cell>
        </row>
        <row r="5">
          <cell r="M5" t="str">
            <v>Compressed Air</v>
          </cell>
          <cell r="N5" t="str">
            <v>LCE - Electric Supply</v>
          </cell>
          <cell r="O5" t="str">
            <v>Load Displacement - Biomass</v>
          </cell>
        </row>
        <row r="6">
          <cell r="M6" t="str">
            <v>Domestic Hot Water</v>
          </cell>
          <cell r="N6" t="str">
            <v>LCE - HVAC</v>
          </cell>
          <cell r="O6" t="str">
            <v>Load Displacement - Geothermal</v>
          </cell>
        </row>
        <row r="7">
          <cell r="M7" t="str">
            <v>Fans and Blowers</v>
          </cell>
          <cell r="N7" t="str">
            <v>LCE - Process</v>
          </cell>
          <cell r="O7" t="str">
            <v>Load Displacement - Hydro</v>
          </cell>
        </row>
        <row r="8">
          <cell r="M8" t="str">
            <v>Food Preparation Retrofit</v>
          </cell>
          <cell r="N8" t="str">
            <v>LCE - Transportation</v>
          </cell>
          <cell r="O8" t="str">
            <v>Load Displacement - Natural Gas</v>
          </cell>
        </row>
        <row r="9">
          <cell r="M9" t="str">
            <v>HVAC</v>
          </cell>
          <cell r="N9" t="str">
            <v>Food Preparation Retrofit - LCE</v>
          </cell>
          <cell r="O9" t="str">
            <v>Load Displacement - Process Heat (no incremental fuel)</v>
          </cell>
        </row>
        <row r="10">
          <cell r="M10" t="str">
            <v>HVAC Operations and Maintenance</v>
          </cell>
          <cell r="N10" t="str">
            <v>Swimming Pool Water Heating - LCE</v>
          </cell>
          <cell r="O10" t="str">
            <v>Load Displacement - Renewable Natural Gas</v>
          </cell>
        </row>
        <row r="11">
          <cell r="M11" t="str">
            <v>Green IT</v>
          </cell>
          <cell r="O11" t="str">
            <v>Load Displacement - Solar</v>
          </cell>
        </row>
        <row r="12">
          <cell r="M12" t="str">
            <v>Green Motors Initiatives</v>
          </cell>
          <cell r="O12" t="str">
            <v>Load Displacement - Waste Hydrogen Gas</v>
          </cell>
        </row>
        <row r="13">
          <cell r="M13" t="str">
            <v>Lighting</v>
          </cell>
          <cell r="O13" t="str">
            <v>Load Displacement - Wind</v>
          </cell>
        </row>
        <row r="14">
          <cell r="M14" t="str">
            <v>Lighting - Horticulture</v>
          </cell>
        </row>
        <row r="15">
          <cell r="M15" t="str">
            <v>Process</v>
          </cell>
        </row>
        <row r="16">
          <cell r="M16" t="str">
            <v>Pumps</v>
          </cell>
        </row>
        <row r="17">
          <cell r="M17" t="str">
            <v>Retrocommissioning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V2" t="str">
            <v>Industrial</v>
          </cell>
        </row>
        <row r="3">
          <cell r="V3" t="str">
            <v>Commercial</v>
          </cell>
        </row>
      </sheetData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guide"/>
      <sheetName val="SUMMARY IMPORT"/>
      <sheetName val="ES Report"/>
      <sheetName val="Existing Luminaires"/>
      <sheetName val="New Luminaires"/>
      <sheetName val="ES Calculator"/>
      <sheetName val="NLC Calculator"/>
      <sheetName val="Commissioning"/>
      <sheetName val="T12-T8 IW"/>
      <sheetName val="Input data"/>
      <sheetName val="ASHRAE"/>
      <sheetName val="Temp Comparison"/>
      <sheetName val="Coefficients"/>
      <sheetName val="Accepted ECMs"/>
      <sheetName val="Input W-Linear Fl "/>
      <sheetName val="Input W-HID "/>
      <sheetName val="Input W-CFL "/>
    </sheetNames>
    <sheetDataSet>
      <sheetData sheetId="0"/>
      <sheetData sheetId="1"/>
      <sheetData sheetId="2"/>
      <sheetData sheetId="3">
        <row r="6">
          <cell r="M6">
            <v>0</v>
          </cell>
          <cell r="Q6" t="str">
            <v>.</v>
          </cell>
          <cell r="R6" t="b">
            <v>0</v>
          </cell>
          <cell r="S6" t="b">
            <v>0</v>
          </cell>
          <cell r="T6" t="b">
            <v>0</v>
          </cell>
          <cell r="Y6">
            <v>0</v>
          </cell>
          <cell r="Z6">
            <v>0</v>
          </cell>
        </row>
        <row r="7">
          <cell r="M7">
            <v>0</v>
          </cell>
          <cell r="Q7" t="str">
            <v>.</v>
          </cell>
          <cell r="R7" t="b">
            <v>0</v>
          </cell>
          <cell r="S7" t="b">
            <v>0</v>
          </cell>
          <cell r="T7" t="b">
            <v>0</v>
          </cell>
          <cell r="Y7">
            <v>0</v>
          </cell>
          <cell r="Z7">
            <v>0</v>
          </cell>
        </row>
        <row r="8">
          <cell r="M8">
            <v>0</v>
          </cell>
          <cell r="Q8" t="str">
            <v>.</v>
          </cell>
          <cell r="R8" t="b">
            <v>0</v>
          </cell>
          <cell r="S8" t="b">
            <v>0</v>
          </cell>
          <cell r="T8" t="b">
            <v>0</v>
          </cell>
          <cell r="Y8">
            <v>0</v>
          </cell>
          <cell r="Z8">
            <v>0</v>
          </cell>
        </row>
        <row r="9">
          <cell r="M9">
            <v>0</v>
          </cell>
          <cell r="Q9" t="str">
            <v>.</v>
          </cell>
          <cell r="R9" t="b">
            <v>0</v>
          </cell>
          <cell r="S9" t="b">
            <v>0</v>
          </cell>
          <cell r="T9" t="b">
            <v>0</v>
          </cell>
          <cell r="Y9">
            <v>0</v>
          </cell>
          <cell r="Z9">
            <v>0</v>
          </cell>
        </row>
        <row r="10">
          <cell r="M10">
            <v>0</v>
          </cell>
          <cell r="Q10" t="str">
            <v>.</v>
          </cell>
          <cell r="R10" t="b">
            <v>0</v>
          </cell>
          <cell r="S10" t="b">
            <v>0</v>
          </cell>
          <cell r="T10" t="b">
            <v>0</v>
          </cell>
          <cell r="Y10">
            <v>0</v>
          </cell>
          <cell r="Z10">
            <v>0</v>
          </cell>
        </row>
        <row r="11">
          <cell r="M11">
            <v>0</v>
          </cell>
          <cell r="Q11" t="str">
            <v>.</v>
          </cell>
          <cell r="R11" t="b">
            <v>0</v>
          </cell>
          <cell r="S11" t="b">
            <v>0</v>
          </cell>
          <cell r="T11" t="b">
            <v>0</v>
          </cell>
          <cell r="Y11">
            <v>0</v>
          </cell>
          <cell r="Z11">
            <v>0</v>
          </cell>
        </row>
        <row r="12">
          <cell r="M12">
            <v>0</v>
          </cell>
          <cell r="Q12" t="str">
            <v>.</v>
          </cell>
          <cell r="R12" t="b">
            <v>0</v>
          </cell>
          <cell r="S12" t="b">
            <v>0</v>
          </cell>
          <cell r="T12" t="b">
            <v>0</v>
          </cell>
          <cell r="Y12">
            <v>0</v>
          </cell>
          <cell r="Z12">
            <v>0</v>
          </cell>
        </row>
        <row r="13">
          <cell r="M13">
            <v>0</v>
          </cell>
          <cell r="Q13" t="str">
            <v>.</v>
          </cell>
          <cell r="R13" t="b">
            <v>0</v>
          </cell>
          <cell r="S13" t="b">
            <v>0</v>
          </cell>
          <cell r="T13" t="b">
            <v>0</v>
          </cell>
          <cell r="Y13">
            <v>0</v>
          </cell>
          <cell r="Z13">
            <v>0</v>
          </cell>
        </row>
        <row r="14">
          <cell r="M14">
            <v>0</v>
          </cell>
          <cell r="Q14" t="str">
            <v>.</v>
          </cell>
          <cell r="R14" t="b">
            <v>0</v>
          </cell>
          <cell r="S14" t="b">
            <v>0</v>
          </cell>
          <cell r="T14" t="b">
            <v>0</v>
          </cell>
          <cell r="Y14">
            <v>0</v>
          </cell>
          <cell r="Z14">
            <v>0</v>
          </cell>
        </row>
        <row r="15">
          <cell r="M15">
            <v>0</v>
          </cell>
          <cell r="Q15" t="str">
            <v>.</v>
          </cell>
          <cell r="R15" t="b">
            <v>0</v>
          </cell>
          <cell r="S15" t="b">
            <v>0</v>
          </cell>
          <cell r="T15" t="b">
            <v>0</v>
          </cell>
          <cell r="Y15">
            <v>0</v>
          </cell>
          <cell r="Z15">
            <v>0</v>
          </cell>
        </row>
        <row r="16">
          <cell r="M16">
            <v>0</v>
          </cell>
          <cell r="Q16" t="str">
            <v>.</v>
          </cell>
          <cell r="R16" t="b">
            <v>0</v>
          </cell>
          <cell r="S16" t="b">
            <v>0</v>
          </cell>
          <cell r="T16" t="b">
            <v>0</v>
          </cell>
          <cell r="Y16">
            <v>0</v>
          </cell>
          <cell r="Z16">
            <v>0</v>
          </cell>
        </row>
        <row r="17">
          <cell r="M17">
            <v>0</v>
          </cell>
          <cell r="Q17" t="str">
            <v>.</v>
          </cell>
          <cell r="R17" t="b">
            <v>0</v>
          </cell>
          <cell r="S17" t="b">
            <v>0</v>
          </cell>
          <cell r="T17" t="b">
            <v>0</v>
          </cell>
          <cell r="Y17">
            <v>0</v>
          </cell>
          <cell r="Z17">
            <v>0</v>
          </cell>
        </row>
        <row r="18">
          <cell r="M18">
            <v>0</v>
          </cell>
          <cell r="Q18" t="str">
            <v>.</v>
          </cell>
          <cell r="R18" t="b">
            <v>0</v>
          </cell>
          <cell r="S18" t="b">
            <v>0</v>
          </cell>
          <cell r="T18" t="b">
            <v>0</v>
          </cell>
          <cell r="Y18">
            <v>0</v>
          </cell>
          <cell r="Z18">
            <v>0</v>
          </cell>
        </row>
        <row r="19">
          <cell r="M19">
            <v>0</v>
          </cell>
          <cell r="Q19" t="str">
            <v>.</v>
          </cell>
          <cell r="R19" t="b">
            <v>0</v>
          </cell>
          <cell r="S19" t="b">
            <v>0</v>
          </cell>
          <cell r="T19" t="b">
            <v>0</v>
          </cell>
          <cell r="Y19">
            <v>0</v>
          </cell>
          <cell r="Z19">
            <v>0</v>
          </cell>
        </row>
        <row r="20">
          <cell r="M20">
            <v>0</v>
          </cell>
          <cell r="Q20" t="str">
            <v>.</v>
          </cell>
          <cell r="R20" t="b">
            <v>0</v>
          </cell>
          <cell r="S20" t="b">
            <v>0</v>
          </cell>
          <cell r="T20" t="b">
            <v>0</v>
          </cell>
          <cell r="Y20">
            <v>0</v>
          </cell>
          <cell r="Z20">
            <v>0</v>
          </cell>
        </row>
        <row r="21">
          <cell r="M21">
            <v>0</v>
          </cell>
          <cell r="Q21" t="str">
            <v>.</v>
          </cell>
          <cell r="R21" t="b">
            <v>0</v>
          </cell>
          <cell r="S21" t="b">
            <v>0</v>
          </cell>
          <cell r="T21" t="b">
            <v>0</v>
          </cell>
          <cell r="Y21">
            <v>0</v>
          </cell>
          <cell r="Z21">
            <v>0</v>
          </cell>
        </row>
        <row r="22">
          <cell r="M22">
            <v>0</v>
          </cell>
          <cell r="Q22" t="str">
            <v>.</v>
          </cell>
          <cell r="R22" t="b">
            <v>0</v>
          </cell>
          <cell r="S22" t="b">
            <v>0</v>
          </cell>
          <cell r="T22" t="b">
            <v>0</v>
          </cell>
          <cell r="Y22">
            <v>0</v>
          </cell>
          <cell r="Z22">
            <v>0</v>
          </cell>
        </row>
        <row r="23">
          <cell r="M23">
            <v>0</v>
          </cell>
          <cell r="Q23" t="str">
            <v>.</v>
          </cell>
          <cell r="R23" t="b">
            <v>0</v>
          </cell>
          <cell r="S23" t="b">
            <v>0</v>
          </cell>
          <cell r="T23" t="b">
            <v>0</v>
          </cell>
          <cell r="Y23">
            <v>0</v>
          </cell>
          <cell r="Z23">
            <v>0</v>
          </cell>
        </row>
        <row r="24">
          <cell r="M24">
            <v>0</v>
          </cell>
          <cell r="Q24" t="str">
            <v>.</v>
          </cell>
          <cell r="R24" t="b">
            <v>0</v>
          </cell>
          <cell r="S24" t="b">
            <v>0</v>
          </cell>
          <cell r="T24" t="b">
            <v>0</v>
          </cell>
          <cell r="Y24">
            <v>0</v>
          </cell>
          <cell r="Z24">
            <v>0</v>
          </cell>
        </row>
        <row r="25">
          <cell r="M25">
            <v>0</v>
          </cell>
          <cell r="Q25" t="str">
            <v>.</v>
          </cell>
          <cell r="R25" t="b">
            <v>0</v>
          </cell>
          <cell r="S25" t="b">
            <v>0</v>
          </cell>
          <cell r="T25" t="b">
            <v>0</v>
          </cell>
          <cell r="Y25">
            <v>0</v>
          </cell>
          <cell r="Z25">
            <v>0</v>
          </cell>
        </row>
        <row r="26">
          <cell r="M26">
            <v>0</v>
          </cell>
          <cell r="Q26" t="str">
            <v>.</v>
          </cell>
          <cell r="R26" t="b">
            <v>0</v>
          </cell>
          <cell r="S26" t="b">
            <v>0</v>
          </cell>
          <cell r="T26" t="b">
            <v>0</v>
          </cell>
          <cell r="Y26">
            <v>0</v>
          </cell>
          <cell r="Z26">
            <v>0</v>
          </cell>
        </row>
        <row r="27">
          <cell r="M27">
            <v>0</v>
          </cell>
          <cell r="Q27" t="str">
            <v>.</v>
          </cell>
          <cell r="R27" t="b">
            <v>0</v>
          </cell>
          <cell r="S27" t="b">
            <v>0</v>
          </cell>
          <cell r="T27" t="b">
            <v>0</v>
          </cell>
          <cell r="Y27">
            <v>0</v>
          </cell>
          <cell r="Z27">
            <v>0</v>
          </cell>
        </row>
        <row r="28">
          <cell r="M28">
            <v>0</v>
          </cell>
          <cell r="Q28" t="str">
            <v>.</v>
          </cell>
          <cell r="R28" t="b">
            <v>0</v>
          </cell>
          <cell r="S28" t="b">
            <v>0</v>
          </cell>
          <cell r="T28" t="b">
            <v>0</v>
          </cell>
          <cell r="Y28">
            <v>0</v>
          </cell>
          <cell r="Z28">
            <v>0</v>
          </cell>
        </row>
        <row r="29">
          <cell r="M29">
            <v>0</v>
          </cell>
          <cell r="Q29" t="str">
            <v>.</v>
          </cell>
          <cell r="R29" t="b">
            <v>0</v>
          </cell>
          <cell r="S29" t="b">
            <v>0</v>
          </cell>
          <cell r="T29" t="b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Q30" t="str">
            <v>.</v>
          </cell>
          <cell r="R30" t="b">
            <v>0</v>
          </cell>
          <cell r="S30" t="b">
            <v>0</v>
          </cell>
          <cell r="T30" t="b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Q31" t="str">
            <v>.</v>
          </cell>
          <cell r="R31" t="b">
            <v>0</v>
          </cell>
          <cell r="S31" t="b">
            <v>0</v>
          </cell>
          <cell r="T31" t="b">
            <v>0</v>
          </cell>
          <cell r="Y31">
            <v>0</v>
          </cell>
          <cell r="Z31">
            <v>0</v>
          </cell>
        </row>
        <row r="32">
          <cell r="M32">
            <v>0</v>
          </cell>
          <cell r="Q32" t="str">
            <v>.</v>
          </cell>
          <cell r="R32" t="b">
            <v>0</v>
          </cell>
          <cell r="S32" t="b">
            <v>0</v>
          </cell>
          <cell r="T32" t="b">
            <v>0</v>
          </cell>
          <cell r="Y32">
            <v>0</v>
          </cell>
          <cell r="Z32">
            <v>0</v>
          </cell>
        </row>
        <row r="33">
          <cell r="M33">
            <v>0</v>
          </cell>
          <cell r="Q33" t="str">
            <v>.</v>
          </cell>
          <cell r="R33" t="b">
            <v>0</v>
          </cell>
          <cell r="S33" t="b">
            <v>0</v>
          </cell>
          <cell r="T33" t="b">
            <v>0</v>
          </cell>
          <cell r="Y33">
            <v>0</v>
          </cell>
          <cell r="Z33">
            <v>0</v>
          </cell>
        </row>
        <row r="34">
          <cell r="M34">
            <v>0</v>
          </cell>
          <cell r="Q34" t="str">
            <v>.</v>
          </cell>
          <cell r="R34" t="b">
            <v>0</v>
          </cell>
          <cell r="S34" t="b">
            <v>0</v>
          </cell>
          <cell r="T34" t="b">
            <v>0</v>
          </cell>
          <cell r="Y34">
            <v>0</v>
          </cell>
          <cell r="Z34">
            <v>0</v>
          </cell>
        </row>
        <row r="35">
          <cell r="M35">
            <v>0</v>
          </cell>
          <cell r="Q35" t="str">
            <v>.</v>
          </cell>
          <cell r="R35" t="b">
            <v>0</v>
          </cell>
          <cell r="S35" t="b">
            <v>0</v>
          </cell>
          <cell r="T35" t="b">
            <v>0</v>
          </cell>
          <cell r="Y35">
            <v>0</v>
          </cell>
          <cell r="Z35">
            <v>0</v>
          </cell>
        </row>
        <row r="36">
          <cell r="M36">
            <v>0</v>
          </cell>
          <cell r="Q36" t="str">
            <v>.</v>
          </cell>
          <cell r="R36" t="b">
            <v>0</v>
          </cell>
          <cell r="S36" t="b">
            <v>0</v>
          </cell>
          <cell r="T36" t="b">
            <v>0</v>
          </cell>
          <cell r="Y36">
            <v>0</v>
          </cell>
          <cell r="Z36">
            <v>0</v>
          </cell>
        </row>
        <row r="37">
          <cell r="M37">
            <v>0</v>
          </cell>
          <cell r="Q37" t="str">
            <v>.</v>
          </cell>
          <cell r="R37" t="b">
            <v>0</v>
          </cell>
          <cell r="S37" t="b">
            <v>0</v>
          </cell>
          <cell r="T37" t="b">
            <v>0</v>
          </cell>
          <cell r="Y37">
            <v>0</v>
          </cell>
          <cell r="Z37">
            <v>0</v>
          </cell>
        </row>
        <row r="38">
          <cell r="M38">
            <v>0</v>
          </cell>
          <cell r="Q38" t="str">
            <v>.</v>
          </cell>
          <cell r="R38" t="b">
            <v>0</v>
          </cell>
          <cell r="S38" t="b">
            <v>0</v>
          </cell>
          <cell r="T38" t="b">
            <v>0</v>
          </cell>
          <cell r="Y38">
            <v>0</v>
          </cell>
          <cell r="Z38">
            <v>0</v>
          </cell>
        </row>
        <row r="39">
          <cell r="M39">
            <v>0</v>
          </cell>
          <cell r="Q39" t="str">
            <v>.</v>
          </cell>
          <cell r="R39" t="b">
            <v>0</v>
          </cell>
          <cell r="S39" t="b">
            <v>0</v>
          </cell>
          <cell r="T39" t="b">
            <v>0</v>
          </cell>
          <cell r="Y39">
            <v>0</v>
          </cell>
          <cell r="Z39">
            <v>0</v>
          </cell>
        </row>
        <row r="40">
          <cell r="M40">
            <v>0</v>
          </cell>
          <cell r="Q40" t="str">
            <v>.</v>
          </cell>
          <cell r="R40" t="b">
            <v>0</v>
          </cell>
          <cell r="S40" t="b">
            <v>0</v>
          </cell>
          <cell r="T40" t="b">
            <v>0</v>
          </cell>
          <cell r="Y40">
            <v>0</v>
          </cell>
          <cell r="Z40">
            <v>0</v>
          </cell>
        </row>
        <row r="41">
          <cell r="M41">
            <v>0</v>
          </cell>
          <cell r="Q41" t="str">
            <v>.</v>
          </cell>
          <cell r="R41" t="b">
            <v>0</v>
          </cell>
          <cell r="S41" t="b">
            <v>0</v>
          </cell>
          <cell r="T41" t="b">
            <v>0</v>
          </cell>
          <cell r="Y41">
            <v>0</v>
          </cell>
          <cell r="Z41">
            <v>0</v>
          </cell>
        </row>
        <row r="42">
          <cell r="M42">
            <v>0</v>
          </cell>
          <cell r="Q42" t="str">
            <v>.</v>
          </cell>
          <cell r="R42" t="b">
            <v>0</v>
          </cell>
          <cell r="S42" t="b">
            <v>0</v>
          </cell>
          <cell r="T42" t="b">
            <v>0</v>
          </cell>
          <cell r="Y42">
            <v>0</v>
          </cell>
          <cell r="Z42">
            <v>0</v>
          </cell>
        </row>
        <row r="43">
          <cell r="M43">
            <v>0</v>
          </cell>
          <cell r="Q43" t="str">
            <v>.</v>
          </cell>
          <cell r="R43" t="b">
            <v>0</v>
          </cell>
          <cell r="S43" t="b">
            <v>0</v>
          </cell>
          <cell r="T43" t="b">
            <v>0</v>
          </cell>
          <cell r="Y43">
            <v>0</v>
          </cell>
          <cell r="Z43">
            <v>0</v>
          </cell>
        </row>
        <row r="44">
          <cell r="M44">
            <v>0</v>
          </cell>
          <cell r="Q44" t="str">
            <v>.</v>
          </cell>
          <cell r="R44" t="b">
            <v>0</v>
          </cell>
          <cell r="S44" t="b">
            <v>0</v>
          </cell>
          <cell r="T44" t="b">
            <v>0</v>
          </cell>
          <cell r="Y44">
            <v>0</v>
          </cell>
          <cell r="Z44">
            <v>0</v>
          </cell>
        </row>
        <row r="45">
          <cell r="M45">
            <v>0</v>
          </cell>
          <cell r="Q45" t="str">
            <v>.</v>
          </cell>
          <cell r="R45" t="b">
            <v>0</v>
          </cell>
          <cell r="S45" t="b">
            <v>0</v>
          </cell>
          <cell r="T45" t="b">
            <v>0</v>
          </cell>
          <cell r="Y45">
            <v>0</v>
          </cell>
          <cell r="Z45">
            <v>0</v>
          </cell>
        </row>
        <row r="46">
          <cell r="M46">
            <v>0</v>
          </cell>
          <cell r="Q46" t="str">
            <v>.</v>
          </cell>
          <cell r="R46" t="b">
            <v>0</v>
          </cell>
          <cell r="S46" t="b">
            <v>0</v>
          </cell>
          <cell r="T46" t="b">
            <v>0</v>
          </cell>
          <cell r="Y46">
            <v>0</v>
          </cell>
          <cell r="Z46">
            <v>0</v>
          </cell>
        </row>
        <row r="47">
          <cell r="M47">
            <v>0</v>
          </cell>
          <cell r="Q47" t="str">
            <v>.</v>
          </cell>
          <cell r="R47" t="b">
            <v>0</v>
          </cell>
          <cell r="S47" t="b">
            <v>0</v>
          </cell>
          <cell r="T47" t="b">
            <v>0</v>
          </cell>
          <cell r="Y47">
            <v>0</v>
          </cell>
          <cell r="Z47">
            <v>0</v>
          </cell>
        </row>
        <row r="48">
          <cell r="M48">
            <v>0</v>
          </cell>
          <cell r="Q48" t="str">
            <v>.</v>
          </cell>
          <cell r="R48" t="b">
            <v>0</v>
          </cell>
          <cell r="S48" t="b">
            <v>0</v>
          </cell>
          <cell r="T48" t="b">
            <v>0</v>
          </cell>
          <cell r="Y48">
            <v>0</v>
          </cell>
          <cell r="Z48">
            <v>0</v>
          </cell>
        </row>
        <row r="49">
          <cell r="M49">
            <v>0</v>
          </cell>
          <cell r="Q49" t="str">
            <v>.</v>
          </cell>
          <cell r="R49" t="b">
            <v>0</v>
          </cell>
          <cell r="S49" t="b">
            <v>0</v>
          </cell>
          <cell r="T49" t="b">
            <v>0</v>
          </cell>
          <cell r="Y49">
            <v>0</v>
          </cell>
          <cell r="Z49">
            <v>0</v>
          </cell>
        </row>
        <row r="50">
          <cell r="M50">
            <v>0</v>
          </cell>
          <cell r="Q50" t="str">
            <v>.</v>
          </cell>
          <cell r="R50" t="b">
            <v>0</v>
          </cell>
          <cell r="S50" t="b">
            <v>0</v>
          </cell>
          <cell r="T50" t="b">
            <v>0</v>
          </cell>
          <cell r="Y50">
            <v>0</v>
          </cell>
          <cell r="Z50">
            <v>0</v>
          </cell>
        </row>
        <row r="51">
          <cell r="M51">
            <v>0</v>
          </cell>
          <cell r="Q51" t="str">
            <v>.</v>
          </cell>
          <cell r="R51" t="b">
            <v>0</v>
          </cell>
          <cell r="S51" t="b">
            <v>0</v>
          </cell>
          <cell r="T51" t="b">
            <v>0</v>
          </cell>
          <cell r="Y51">
            <v>0</v>
          </cell>
          <cell r="Z51">
            <v>0</v>
          </cell>
        </row>
        <row r="52">
          <cell r="M52">
            <v>0</v>
          </cell>
          <cell r="Q52" t="str">
            <v>.</v>
          </cell>
          <cell r="R52" t="b">
            <v>0</v>
          </cell>
          <cell r="S52" t="b">
            <v>0</v>
          </cell>
          <cell r="T52" t="b">
            <v>0</v>
          </cell>
          <cell r="Y52">
            <v>0</v>
          </cell>
          <cell r="Z52">
            <v>0</v>
          </cell>
        </row>
        <row r="53">
          <cell r="M53">
            <v>0</v>
          </cell>
          <cell r="Q53" t="str">
            <v>.</v>
          </cell>
          <cell r="R53" t="b">
            <v>0</v>
          </cell>
          <cell r="S53" t="b">
            <v>0</v>
          </cell>
          <cell r="T53" t="b">
            <v>0</v>
          </cell>
          <cell r="Y53">
            <v>0</v>
          </cell>
          <cell r="Z53">
            <v>0</v>
          </cell>
        </row>
        <row r="54">
          <cell r="M54">
            <v>0</v>
          </cell>
          <cell r="Q54" t="str">
            <v>.</v>
          </cell>
          <cell r="R54" t="b">
            <v>0</v>
          </cell>
          <cell r="S54" t="b">
            <v>0</v>
          </cell>
          <cell r="T54" t="b">
            <v>0</v>
          </cell>
          <cell r="Y54">
            <v>0</v>
          </cell>
          <cell r="Z54">
            <v>0</v>
          </cell>
        </row>
        <row r="55">
          <cell r="M55">
            <v>0</v>
          </cell>
          <cell r="Q55" t="str">
            <v>.</v>
          </cell>
          <cell r="R55" t="b">
            <v>0</v>
          </cell>
          <cell r="S55" t="b">
            <v>0</v>
          </cell>
          <cell r="T55" t="b">
            <v>0</v>
          </cell>
          <cell r="Y55">
            <v>0</v>
          </cell>
          <cell r="Z55">
            <v>0</v>
          </cell>
        </row>
        <row r="56">
          <cell r="M56">
            <v>0</v>
          </cell>
          <cell r="Q56" t="str">
            <v>.</v>
          </cell>
          <cell r="R56" t="b">
            <v>0</v>
          </cell>
          <cell r="S56" t="b">
            <v>0</v>
          </cell>
          <cell r="T56" t="b">
            <v>0</v>
          </cell>
          <cell r="Y56">
            <v>0</v>
          </cell>
          <cell r="Z56">
            <v>0</v>
          </cell>
        </row>
        <row r="57">
          <cell r="M57">
            <v>0</v>
          </cell>
          <cell r="Q57" t="str">
            <v>.</v>
          </cell>
          <cell r="R57" t="b">
            <v>0</v>
          </cell>
          <cell r="S57" t="b">
            <v>0</v>
          </cell>
          <cell r="T57" t="b">
            <v>0</v>
          </cell>
          <cell r="Y57">
            <v>0</v>
          </cell>
          <cell r="Z57">
            <v>0</v>
          </cell>
        </row>
        <row r="58">
          <cell r="M58">
            <v>0</v>
          </cell>
          <cell r="Q58" t="str">
            <v>.</v>
          </cell>
          <cell r="R58" t="b">
            <v>0</v>
          </cell>
          <cell r="S58" t="b">
            <v>0</v>
          </cell>
          <cell r="T58" t="b">
            <v>0</v>
          </cell>
          <cell r="Y58">
            <v>0</v>
          </cell>
          <cell r="Z58">
            <v>0</v>
          </cell>
        </row>
        <row r="59">
          <cell r="M59">
            <v>0</v>
          </cell>
          <cell r="Q59" t="str">
            <v>.</v>
          </cell>
          <cell r="R59" t="b">
            <v>0</v>
          </cell>
          <cell r="S59" t="b">
            <v>0</v>
          </cell>
          <cell r="T59" t="b">
            <v>0</v>
          </cell>
          <cell r="Y59">
            <v>0</v>
          </cell>
          <cell r="Z59">
            <v>0</v>
          </cell>
        </row>
        <row r="60">
          <cell r="M60">
            <v>0</v>
          </cell>
          <cell r="Q60" t="str">
            <v>.</v>
          </cell>
          <cell r="R60" t="b">
            <v>0</v>
          </cell>
          <cell r="S60" t="b">
            <v>0</v>
          </cell>
          <cell r="T60" t="b">
            <v>0</v>
          </cell>
          <cell r="Y60">
            <v>0</v>
          </cell>
          <cell r="Z60">
            <v>0</v>
          </cell>
        </row>
        <row r="61">
          <cell r="M61">
            <v>0</v>
          </cell>
          <cell r="Q61" t="str">
            <v>.</v>
          </cell>
          <cell r="R61" t="b">
            <v>0</v>
          </cell>
          <cell r="S61" t="b">
            <v>0</v>
          </cell>
          <cell r="T61" t="b">
            <v>0</v>
          </cell>
          <cell r="Y61">
            <v>0</v>
          </cell>
          <cell r="Z61">
            <v>0</v>
          </cell>
        </row>
        <row r="62">
          <cell r="M62">
            <v>0</v>
          </cell>
          <cell r="Q62" t="str">
            <v>.</v>
          </cell>
          <cell r="R62" t="b">
            <v>0</v>
          </cell>
          <cell r="S62" t="b">
            <v>0</v>
          </cell>
          <cell r="T62" t="b">
            <v>0</v>
          </cell>
          <cell r="Y62">
            <v>0</v>
          </cell>
          <cell r="Z62">
            <v>0</v>
          </cell>
        </row>
        <row r="63">
          <cell r="M63">
            <v>0</v>
          </cell>
          <cell r="Q63" t="str">
            <v>.</v>
          </cell>
          <cell r="R63" t="b">
            <v>0</v>
          </cell>
          <cell r="S63" t="b">
            <v>0</v>
          </cell>
          <cell r="T63" t="b">
            <v>0</v>
          </cell>
          <cell r="Y63">
            <v>0</v>
          </cell>
          <cell r="Z63">
            <v>0</v>
          </cell>
        </row>
        <row r="64">
          <cell r="M64">
            <v>0</v>
          </cell>
          <cell r="Q64" t="str">
            <v>.</v>
          </cell>
          <cell r="R64" t="b">
            <v>0</v>
          </cell>
          <cell r="S64" t="b">
            <v>0</v>
          </cell>
          <cell r="T64" t="b">
            <v>0</v>
          </cell>
          <cell r="Y64">
            <v>0</v>
          </cell>
          <cell r="Z64">
            <v>0</v>
          </cell>
        </row>
        <row r="65">
          <cell r="M65">
            <v>0</v>
          </cell>
          <cell r="Q65" t="str">
            <v>.</v>
          </cell>
          <cell r="R65" t="b">
            <v>0</v>
          </cell>
          <cell r="S65" t="b">
            <v>0</v>
          </cell>
          <cell r="T65" t="b">
            <v>0</v>
          </cell>
          <cell r="Y65">
            <v>0</v>
          </cell>
          <cell r="Z65">
            <v>0</v>
          </cell>
        </row>
        <row r="66">
          <cell r="M66">
            <v>0</v>
          </cell>
          <cell r="Q66" t="str">
            <v>.</v>
          </cell>
          <cell r="R66" t="b">
            <v>0</v>
          </cell>
          <cell r="S66" t="b">
            <v>0</v>
          </cell>
          <cell r="T66" t="b">
            <v>0</v>
          </cell>
          <cell r="Y66">
            <v>0</v>
          </cell>
          <cell r="Z66">
            <v>0</v>
          </cell>
        </row>
        <row r="67">
          <cell r="M67">
            <v>0</v>
          </cell>
          <cell r="Q67" t="str">
            <v>.</v>
          </cell>
          <cell r="R67" t="b">
            <v>0</v>
          </cell>
          <cell r="S67" t="b">
            <v>0</v>
          </cell>
          <cell r="T67" t="b">
            <v>0</v>
          </cell>
          <cell r="Y67">
            <v>0</v>
          </cell>
          <cell r="Z67">
            <v>0</v>
          </cell>
        </row>
        <row r="68">
          <cell r="M68">
            <v>0</v>
          </cell>
          <cell r="Q68" t="str">
            <v>.</v>
          </cell>
          <cell r="R68" t="b">
            <v>0</v>
          </cell>
          <cell r="S68" t="b">
            <v>0</v>
          </cell>
          <cell r="T68" t="b">
            <v>0</v>
          </cell>
          <cell r="Y68">
            <v>0</v>
          </cell>
          <cell r="Z68">
            <v>0</v>
          </cell>
        </row>
        <row r="69">
          <cell r="M69">
            <v>0</v>
          </cell>
          <cell r="Q69" t="str">
            <v>.</v>
          </cell>
          <cell r="R69" t="b">
            <v>0</v>
          </cell>
          <cell r="S69" t="b">
            <v>0</v>
          </cell>
          <cell r="T69" t="b">
            <v>0</v>
          </cell>
          <cell r="Y69">
            <v>0</v>
          </cell>
          <cell r="Z69">
            <v>0</v>
          </cell>
        </row>
        <row r="70">
          <cell r="M70">
            <v>0</v>
          </cell>
          <cell r="Q70" t="str">
            <v>.</v>
          </cell>
          <cell r="R70" t="b">
            <v>0</v>
          </cell>
          <cell r="S70" t="b">
            <v>0</v>
          </cell>
          <cell r="T70" t="b">
            <v>0</v>
          </cell>
          <cell r="Y70">
            <v>0</v>
          </cell>
          <cell r="Z70">
            <v>0</v>
          </cell>
        </row>
        <row r="71">
          <cell r="M71">
            <v>0</v>
          </cell>
          <cell r="Q71" t="str">
            <v>.</v>
          </cell>
          <cell r="R71" t="b">
            <v>0</v>
          </cell>
          <cell r="S71" t="b">
            <v>0</v>
          </cell>
          <cell r="T71" t="b">
            <v>0</v>
          </cell>
          <cell r="Y71">
            <v>0</v>
          </cell>
          <cell r="Z71">
            <v>0</v>
          </cell>
        </row>
        <row r="72">
          <cell r="M72">
            <v>0</v>
          </cell>
          <cell r="Q72" t="str">
            <v>.</v>
          </cell>
          <cell r="R72" t="b">
            <v>0</v>
          </cell>
          <cell r="S72" t="b">
            <v>0</v>
          </cell>
          <cell r="T72" t="b">
            <v>0</v>
          </cell>
          <cell r="Y72">
            <v>0</v>
          </cell>
          <cell r="Z72">
            <v>0</v>
          </cell>
        </row>
        <row r="73">
          <cell r="M73">
            <v>0</v>
          </cell>
          <cell r="Q73" t="str">
            <v>.</v>
          </cell>
          <cell r="R73" t="b">
            <v>0</v>
          </cell>
          <cell r="S73" t="b">
            <v>0</v>
          </cell>
          <cell r="T73" t="b">
            <v>0</v>
          </cell>
          <cell r="Y73">
            <v>0</v>
          </cell>
          <cell r="Z73">
            <v>0</v>
          </cell>
        </row>
        <row r="74">
          <cell r="M74">
            <v>0</v>
          </cell>
          <cell r="Q74" t="str">
            <v>.</v>
          </cell>
          <cell r="R74" t="b">
            <v>0</v>
          </cell>
          <cell r="S74" t="b">
            <v>0</v>
          </cell>
          <cell r="T74" t="b">
            <v>0</v>
          </cell>
          <cell r="Y74">
            <v>0</v>
          </cell>
          <cell r="Z74">
            <v>0</v>
          </cell>
        </row>
        <row r="75">
          <cell r="M75">
            <v>0</v>
          </cell>
          <cell r="Q75" t="str">
            <v>.</v>
          </cell>
          <cell r="R75" t="b">
            <v>0</v>
          </cell>
          <cell r="S75" t="b">
            <v>0</v>
          </cell>
          <cell r="T75" t="b">
            <v>0</v>
          </cell>
          <cell r="Y75">
            <v>0</v>
          </cell>
          <cell r="Z75">
            <v>0</v>
          </cell>
        </row>
        <row r="76">
          <cell r="M76">
            <v>0</v>
          </cell>
          <cell r="Q76" t="str">
            <v>.</v>
          </cell>
          <cell r="R76" t="b">
            <v>0</v>
          </cell>
          <cell r="S76" t="b">
            <v>0</v>
          </cell>
          <cell r="T76" t="b">
            <v>0</v>
          </cell>
          <cell r="Y76">
            <v>0</v>
          </cell>
          <cell r="Z76">
            <v>0</v>
          </cell>
        </row>
        <row r="77">
          <cell r="M77">
            <v>0</v>
          </cell>
          <cell r="Q77" t="str">
            <v>.</v>
          </cell>
          <cell r="R77" t="b">
            <v>0</v>
          </cell>
          <cell r="S77" t="b">
            <v>0</v>
          </cell>
          <cell r="T77" t="b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Q78" t="str">
            <v>.</v>
          </cell>
          <cell r="R78" t="b">
            <v>0</v>
          </cell>
          <cell r="S78" t="b">
            <v>0</v>
          </cell>
          <cell r="T78" t="b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Q79" t="str">
            <v>.</v>
          </cell>
          <cell r="R79" t="b">
            <v>0</v>
          </cell>
          <cell r="S79" t="b">
            <v>0</v>
          </cell>
          <cell r="T79" t="b">
            <v>0</v>
          </cell>
          <cell r="Y79">
            <v>0</v>
          </cell>
          <cell r="Z79">
            <v>0</v>
          </cell>
        </row>
        <row r="80">
          <cell r="M80">
            <v>0</v>
          </cell>
          <cell r="Q80" t="str">
            <v>.</v>
          </cell>
          <cell r="R80" t="b">
            <v>0</v>
          </cell>
          <cell r="S80" t="b">
            <v>0</v>
          </cell>
          <cell r="T80" t="b">
            <v>0</v>
          </cell>
          <cell r="Y80">
            <v>0</v>
          </cell>
          <cell r="Z80">
            <v>0</v>
          </cell>
        </row>
        <row r="81">
          <cell r="M81">
            <v>0</v>
          </cell>
          <cell r="Q81" t="str">
            <v>.</v>
          </cell>
          <cell r="R81" t="b">
            <v>0</v>
          </cell>
          <cell r="S81" t="b">
            <v>0</v>
          </cell>
          <cell r="T81" t="b">
            <v>0</v>
          </cell>
          <cell r="Y81">
            <v>0</v>
          </cell>
          <cell r="Z81">
            <v>0</v>
          </cell>
        </row>
        <row r="82">
          <cell r="M82">
            <v>0</v>
          </cell>
          <cell r="Q82" t="str">
            <v>.</v>
          </cell>
          <cell r="R82" t="b">
            <v>0</v>
          </cell>
          <cell r="S82" t="b">
            <v>0</v>
          </cell>
          <cell r="T82" t="b">
            <v>0</v>
          </cell>
          <cell r="Y82">
            <v>0</v>
          </cell>
          <cell r="Z82">
            <v>0</v>
          </cell>
        </row>
        <row r="83">
          <cell r="M83">
            <v>0</v>
          </cell>
          <cell r="Q83" t="str">
            <v>.</v>
          </cell>
          <cell r="R83" t="b">
            <v>0</v>
          </cell>
          <cell r="S83" t="b">
            <v>0</v>
          </cell>
          <cell r="T83" t="b">
            <v>0</v>
          </cell>
          <cell r="Y83">
            <v>0</v>
          </cell>
          <cell r="Z83">
            <v>0</v>
          </cell>
        </row>
        <row r="84">
          <cell r="M84">
            <v>0</v>
          </cell>
          <cell r="Q84" t="str">
            <v>.</v>
          </cell>
          <cell r="R84" t="b">
            <v>0</v>
          </cell>
          <cell r="S84" t="b">
            <v>0</v>
          </cell>
          <cell r="T84" t="b">
            <v>0</v>
          </cell>
          <cell r="Y84">
            <v>0</v>
          </cell>
          <cell r="Z84">
            <v>0</v>
          </cell>
        </row>
        <row r="85">
          <cell r="M85">
            <v>0</v>
          </cell>
          <cell r="Q85" t="str">
            <v>.</v>
          </cell>
          <cell r="R85" t="b">
            <v>0</v>
          </cell>
          <cell r="S85" t="b">
            <v>0</v>
          </cell>
          <cell r="T85" t="b">
            <v>0</v>
          </cell>
          <cell r="Y85">
            <v>0</v>
          </cell>
          <cell r="Z85">
            <v>0</v>
          </cell>
        </row>
        <row r="86">
          <cell r="M86">
            <v>0</v>
          </cell>
          <cell r="Q86" t="str">
            <v>.</v>
          </cell>
          <cell r="R86" t="b">
            <v>0</v>
          </cell>
          <cell r="S86" t="b">
            <v>0</v>
          </cell>
          <cell r="T86" t="b">
            <v>0</v>
          </cell>
          <cell r="Y86">
            <v>0</v>
          </cell>
          <cell r="Z86">
            <v>0</v>
          </cell>
        </row>
        <row r="87">
          <cell r="M87">
            <v>0</v>
          </cell>
          <cell r="Q87" t="str">
            <v>.</v>
          </cell>
          <cell r="R87" t="b">
            <v>0</v>
          </cell>
          <cell r="S87" t="b">
            <v>0</v>
          </cell>
          <cell r="T87" t="b">
            <v>0</v>
          </cell>
          <cell r="Y87">
            <v>0</v>
          </cell>
          <cell r="Z87">
            <v>0</v>
          </cell>
        </row>
        <row r="88">
          <cell r="M88">
            <v>0</v>
          </cell>
          <cell r="Q88" t="str">
            <v>.</v>
          </cell>
          <cell r="R88" t="b">
            <v>0</v>
          </cell>
          <cell r="S88" t="b">
            <v>0</v>
          </cell>
          <cell r="T88" t="b">
            <v>0</v>
          </cell>
          <cell r="Y88">
            <v>0</v>
          </cell>
          <cell r="Z88">
            <v>0</v>
          </cell>
        </row>
        <row r="89">
          <cell r="M89">
            <v>0</v>
          </cell>
          <cell r="Q89" t="str">
            <v>.</v>
          </cell>
          <cell r="R89" t="b">
            <v>0</v>
          </cell>
          <cell r="S89" t="b">
            <v>0</v>
          </cell>
          <cell r="T89" t="b">
            <v>0</v>
          </cell>
          <cell r="Y89">
            <v>0</v>
          </cell>
          <cell r="Z89">
            <v>0</v>
          </cell>
        </row>
        <row r="90">
          <cell r="M90">
            <v>0</v>
          </cell>
          <cell r="Q90" t="str">
            <v>.</v>
          </cell>
          <cell r="R90" t="b">
            <v>0</v>
          </cell>
          <cell r="S90" t="b">
            <v>0</v>
          </cell>
          <cell r="T90" t="b">
            <v>0</v>
          </cell>
          <cell r="Y90">
            <v>0</v>
          </cell>
          <cell r="Z90">
            <v>0</v>
          </cell>
        </row>
        <row r="91">
          <cell r="M91">
            <v>0</v>
          </cell>
          <cell r="Q91" t="str">
            <v>.</v>
          </cell>
          <cell r="R91" t="b">
            <v>0</v>
          </cell>
          <cell r="S91" t="b">
            <v>0</v>
          </cell>
          <cell r="T91" t="b">
            <v>0</v>
          </cell>
          <cell r="Y91">
            <v>0</v>
          </cell>
          <cell r="Z91">
            <v>0</v>
          </cell>
        </row>
        <row r="92">
          <cell r="M92">
            <v>0</v>
          </cell>
          <cell r="Q92" t="str">
            <v>.</v>
          </cell>
          <cell r="R92" t="b">
            <v>0</v>
          </cell>
          <cell r="S92" t="b">
            <v>0</v>
          </cell>
          <cell r="T92" t="b">
            <v>0</v>
          </cell>
          <cell r="Y92">
            <v>0</v>
          </cell>
          <cell r="Z92">
            <v>0</v>
          </cell>
        </row>
        <row r="93">
          <cell r="M93">
            <v>0</v>
          </cell>
          <cell r="Q93" t="str">
            <v>.</v>
          </cell>
          <cell r="R93" t="b">
            <v>0</v>
          </cell>
          <cell r="S93" t="b">
            <v>0</v>
          </cell>
          <cell r="T93" t="b">
            <v>0</v>
          </cell>
          <cell r="Y93">
            <v>0</v>
          </cell>
          <cell r="Z93">
            <v>0</v>
          </cell>
        </row>
        <row r="94">
          <cell r="M94">
            <v>0</v>
          </cell>
          <cell r="Q94" t="str">
            <v>.</v>
          </cell>
          <cell r="R94" t="b">
            <v>0</v>
          </cell>
          <cell r="S94" t="b">
            <v>0</v>
          </cell>
          <cell r="T94" t="b">
            <v>0</v>
          </cell>
          <cell r="Y94">
            <v>0</v>
          </cell>
          <cell r="Z94">
            <v>0</v>
          </cell>
        </row>
        <row r="95">
          <cell r="M95">
            <v>0</v>
          </cell>
          <cell r="Q95" t="str">
            <v>.</v>
          </cell>
          <cell r="R95" t="b">
            <v>0</v>
          </cell>
          <cell r="S95" t="b">
            <v>0</v>
          </cell>
          <cell r="T95" t="b">
            <v>0</v>
          </cell>
          <cell r="Y95">
            <v>0</v>
          </cell>
          <cell r="Z95">
            <v>0</v>
          </cell>
        </row>
        <row r="96">
          <cell r="M96">
            <v>0</v>
          </cell>
          <cell r="Q96" t="str">
            <v>.</v>
          </cell>
          <cell r="R96" t="b">
            <v>0</v>
          </cell>
          <cell r="S96" t="b">
            <v>0</v>
          </cell>
          <cell r="T96" t="b">
            <v>0</v>
          </cell>
          <cell r="Y96">
            <v>0</v>
          </cell>
          <cell r="Z96">
            <v>0</v>
          </cell>
        </row>
        <row r="97">
          <cell r="M97">
            <v>0</v>
          </cell>
          <cell r="Q97" t="str">
            <v>.</v>
          </cell>
          <cell r="R97" t="b">
            <v>0</v>
          </cell>
          <cell r="S97" t="b">
            <v>0</v>
          </cell>
          <cell r="T97" t="b">
            <v>0</v>
          </cell>
          <cell r="Y97">
            <v>0</v>
          </cell>
          <cell r="Z97">
            <v>0</v>
          </cell>
        </row>
        <row r="98">
          <cell r="M98">
            <v>0</v>
          </cell>
          <cell r="Q98" t="str">
            <v>.</v>
          </cell>
          <cell r="R98" t="b">
            <v>0</v>
          </cell>
          <cell r="S98" t="b">
            <v>0</v>
          </cell>
          <cell r="T98" t="b">
            <v>0</v>
          </cell>
          <cell r="Y98">
            <v>0</v>
          </cell>
          <cell r="Z98">
            <v>0</v>
          </cell>
        </row>
        <row r="99">
          <cell r="M99">
            <v>0</v>
          </cell>
          <cell r="Q99" t="str">
            <v>.</v>
          </cell>
          <cell r="R99" t="b">
            <v>0</v>
          </cell>
          <cell r="S99" t="b">
            <v>0</v>
          </cell>
          <cell r="T99" t="b">
            <v>0</v>
          </cell>
          <cell r="Y99">
            <v>0</v>
          </cell>
          <cell r="Z99">
            <v>0</v>
          </cell>
        </row>
        <row r="100">
          <cell r="M100">
            <v>0</v>
          </cell>
          <cell r="Q100" t="str">
            <v>.</v>
          </cell>
          <cell r="R100" t="b">
            <v>0</v>
          </cell>
          <cell r="S100" t="b">
            <v>0</v>
          </cell>
          <cell r="T100" t="b">
            <v>0</v>
          </cell>
          <cell r="Y100">
            <v>0</v>
          </cell>
          <cell r="Z100">
            <v>0</v>
          </cell>
        </row>
        <row r="101">
          <cell r="M101">
            <v>0</v>
          </cell>
          <cell r="Q101" t="str">
            <v>.</v>
          </cell>
          <cell r="R101" t="b">
            <v>0</v>
          </cell>
          <cell r="S101" t="b">
            <v>0</v>
          </cell>
          <cell r="T101" t="b">
            <v>0</v>
          </cell>
          <cell r="Y101">
            <v>0</v>
          </cell>
          <cell r="Z101">
            <v>0</v>
          </cell>
        </row>
        <row r="102">
          <cell r="M102">
            <v>0</v>
          </cell>
          <cell r="Q102" t="str">
            <v>.</v>
          </cell>
          <cell r="R102" t="b">
            <v>0</v>
          </cell>
          <cell r="S102" t="b">
            <v>0</v>
          </cell>
          <cell r="T102" t="b">
            <v>0</v>
          </cell>
          <cell r="Y102">
            <v>0</v>
          </cell>
          <cell r="Z102">
            <v>0</v>
          </cell>
        </row>
        <row r="103">
          <cell r="M103">
            <v>0</v>
          </cell>
          <cell r="Q103" t="str">
            <v>.</v>
          </cell>
          <cell r="R103" t="b">
            <v>0</v>
          </cell>
          <cell r="S103" t="b">
            <v>0</v>
          </cell>
          <cell r="T103" t="b">
            <v>0</v>
          </cell>
          <cell r="Y103">
            <v>0</v>
          </cell>
          <cell r="Z103">
            <v>0</v>
          </cell>
        </row>
        <row r="104">
          <cell r="M104">
            <v>0</v>
          </cell>
          <cell r="Q104" t="str">
            <v>.</v>
          </cell>
          <cell r="R104" t="b">
            <v>0</v>
          </cell>
          <cell r="S104" t="b">
            <v>0</v>
          </cell>
          <cell r="T104" t="b">
            <v>0</v>
          </cell>
          <cell r="Y104">
            <v>0</v>
          </cell>
          <cell r="Z104">
            <v>0</v>
          </cell>
        </row>
        <row r="105">
          <cell r="M105">
            <v>0</v>
          </cell>
          <cell r="Q105" t="str">
            <v>.</v>
          </cell>
          <cell r="R105" t="b">
            <v>0</v>
          </cell>
          <cell r="S105" t="b">
            <v>0</v>
          </cell>
          <cell r="T105" t="b">
            <v>0</v>
          </cell>
          <cell r="Y105">
            <v>0</v>
          </cell>
          <cell r="Z105">
            <v>0</v>
          </cell>
        </row>
        <row r="106">
          <cell r="M106">
            <v>0</v>
          </cell>
          <cell r="Q106" t="str">
            <v>.</v>
          </cell>
          <cell r="R106" t="b">
            <v>0</v>
          </cell>
          <cell r="S106" t="b">
            <v>0</v>
          </cell>
          <cell r="T106" t="b">
            <v>0</v>
          </cell>
          <cell r="Y106">
            <v>0</v>
          </cell>
          <cell r="Z106">
            <v>0</v>
          </cell>
        </row>
      </sheetData>
      <sheetData sheetId="4">
        <row r="6">
          <cell r="L6">
            <v>0</v>
          </cell>
          <cell r="O6" t="str">
            <v>.</v>
          </cell>
          <cell r="P6">
            <v>0</v>
          </cell>
        </row>
        <row r="7">
          <cell r="L7">
            <v>0</v>
          </cell>
          <cell r="O7" t="str">
            <v>.</v>
          </cell>
          <cell r="P7">
            <v>0</v>
          </cell>
        </row>
        <row r="8">
          <cell r="L8">
            <v>0</v>
          </cell>
          <cell r="O8" t="str">
            <v>.</v>
          </cell>
          <cell r="P8">
            <v>0</v>
          </cell>
        </row>
        <row r="9">
          <cell r="L9">
            <v>0</v>
          </cell>
          <cell r="O9" t="str">
            <v>.</v>
          </cell>
          <cell r="P9">
            <v>0</v>
          </cell>
        </row>
        <row r="10">
          <cell r="L10">
            <v>0</v>
          </cell>
          <cell r="O10" t="str">
            <v>.</v>
          </cell>
          <cell r="P10">
            <v>0</v>
          </cell>
        </row>
        <row r="11">
          <cell r="L11">
            <v>0</v>
          </cell>
          <cell r="O11" t="str">
            <v>.</v>
          </cell>
          <cell r="P11">
            <v>0</v>
          </cell>
        </row>
        <row r="12">
          <cell r="L12">
            <v>0</v>
          </cell>
          <cell r="O12" t="str">
            <v>.</v>
          </cell>
          <cell r="P12">
            <v>0</v>
          </cell>
        </row>
        <row r="13">
          <cell r="L13">
            <v>0</v>
          </cell>
          <cell r="O13" t="str">
            <v>.</v>
          </cell>
          <cell r="P13">
            <v>0</v>
          </cell>
        </row>
        <row r="14">
          <cell r="L14">
            <v>0</v>
          </cell>
          <cell r="O14" t="str">
            <v>.</v>
          </cell>
          <cell r="P14">
            <v>0</v>
          </cell>
        </row>
        <row r="15">
          <cell r="L15">
            <v>0</v>
          </cell>
          <cell r="O15" t="str">
            <v>.</v>
          </cell>
          <cell r="P15">
            <v>0</v>
          </cell>
        </row>
        <row r="16">
          <cell r="L16">
            <v>0</v>
          </cell>
          <cell r="O16" t="str">
            <v>.</v>
          </cell>
          <cell r="P16">
            <v>0</v>
          </cell>
        </row>
        <row r="17">
          <cell r="L17">
            <v>0</v>
          </cell>
          <cell r="O17" t="str">
            <v>.</v>
          </cell>
          <cell r="P17">
            <v>0</v>
          </cell>
        </row>
        <row r="18">
          <cell r="L18">
            <v>0</v>
          </cell>
          <cell r="O18" t="str">
            <v>.</v>
          </cell>
          <cell r="P18">
            <v>0</v>
          </cell>
        </row>
        <row r="19">
          <cell r="L19">
            <v>0</v>
          </cell>
          <cell r="O19" t="str">
            <v>.</v>
          </cell>
          <cell r="P19">
            <v>0</v>
          </cell>
        </row>
        <row r="20">
          <cell r="L20">
            <v>0</v>
          </cell>
          <cell r="O20" t="str">
            <v>.</v>
          </cell>
          <cell r="P20">
            <v>0</v>
          </cell>
        </row>
        <row r="21">
          <cell r="L21">
            <v>0</v>
          </cell>
          <cell r="O21" t="str">
            <v>.</v>
          </cell>
          <cell r="P21">
            <v>0</v>
          </cell>
        </row>
        <row r="22">
          <cell r="L22">
            <v>0</v>
          </cell>
          <cell r="O22" t="str">
            <v>.</v>
          </cell>
          <cell r="P22">
            <v>0</v>
          </cell>
        </row>
        <row r="23">
          <cell r="L23">
            <v>0</v>
          </cell>
          <cell r="O23" t="str">
            <v>.</v>
          </cell>
          <cell r="P23">
            <v>0</v>
          </cell>
        </row>
        <row r="24">
          <cell r="L24">
            <v>0</v>
          </cell>
          <cell r="O24" t="str">
            <v>.</v>
          </cell>
          <cell r="P24">
            <v>0</v>
          </cell>
        </row>
        <row r="25">
          <cell r="L25">
            <v>0</v>
          </cell>
          <cell r="O25" t="str">
            <v>.</v>
          </cell>
          <cell r="P25">
            <v>0</v>
          </cell>
        </row>
        <row r="26">
          <cell r="L26">
            <v>0</v>
          </cell>
          <cell r="O26" t="str">
            <v>.</v>
          </cell>
          <cell r="P26">
            <v>0</v>
          </cell>
        </row>
        <row r="27">
          <cell r="L27">
            <v>0</v>
          </cell>
          <cell r="O27" t="str">
            <v>.</v>
          </cell>
          <cell r="P27">
            <v>0</v>
          </cell>
        </row>
        <row r="28">
          <cell r="L28">
            <v>0</v>
          </cell>
          <cell r="O28" t="str">
            <v>.</v>
          </cell>
          <cell r="P28">
            <v>0</v>
          </cell>
        </row>
        <row r="29">
          <cell r="L29">
            <v>0</v>
          </cell>
          <cell r="O29" t="str">
            <v>.</v>
          </cell>
          <cell r="P29">
            <v>0</v>
          </cell>
        </row>
        <row r="30">
          <cell r="L30">
            <v>0</v>
          </cell>
          <cell r="O30" t="str">
            <v>.</v>
          </cell>
          <cell r="P30">
            <v>0</v>
          </cell>
        </row>
        <row r="31">
          <cell r="L31">
            <v>0</v>
          </cell>
          <cell r="O31" t="str">
            <v>.</v>
          </cell>
          <cell r="P31">
            <v>0</v>
          </cell>
        </row>
        <row r="32">
          <cell r="L32">
            <v>0</v>
          </cell>
          <cell r="O32" t="str">
            <v>.</v>
          </cell>
          <cell r="P32">
            <v>0</v>
          </cell>
        </row>
        <row r="33">
          <cell r="L33">
            <v>0</v>
          </cell>
          <cell r="O33" t="str">
            <v>.</v>
          </cell>
          <cell r="P33">
            <v>0</v>
          </cell>
        </row>
        <row r="34">
          <cell r="L34">
            <v>0</v>
          </cell>
          <cell r="O34" t="str">
            <v>.</v>
          </cell>
          <cell r="P34">
            <v>0</v>
          </cell>
        </row>
        <row r="35">
          <cell r="L35">
            <v>0</v>
          </cell>
          <cell r="O35" t="str">
            <v>.</v>
          </cell>
          <cell r="P35">
            <v>0</v>
          </cell>
        </row>
        <row r="36">
          <cell r="L36">
            <v>0</v>
          </cell>
          <cell r="O36" t="str">
            <v>.</v>
          </cell>
          <cell r="P36">
            <v>0</v>
          </cell>
        </row>
        <row r="37">
          <cell r="L37">
            <v>0</v>
          </cell>
          <cell r="O37" t="str">
            <v>.</v>
          </cell>
          <cell r="P37">
            <v>0</v>
          </cell>
        </row>
        <row r="38">
          <cell r="L38">
            <v>0</v>
          </cell>
          <cell r="O38" t="str">
            <v>.</v>
          </cell>
          <cell r="P38">
            <v>0</v>
          </cell>
        </row>
        <row r="39">
          <cell r="L39">
            <v>0</v>
          </cell>
          <cell r="O39" t="str">
            <v>.</v>
          </cell>
          <cell r="P39">
            <v>0</v>
          </cell>
        </row>
        <row r="40">
          <cell r="L40">
            <v>0</v>
          </cell>
          <cell r="O40" t="str">
            <v>.</v>
          </cell>
          <cell r="P40">
            <v>0</v>
          </cell>
        </row>
        <row r="41">
          <cell r="L41">
            <v>0</v>
          </cell>
          <cell r="O41" t="str">
            <v>.</v>
          </cell>
          <cell r="P41">
            <v>0</v>
          </cell>
        </row>
        <row r="42">
          <cell r="L42">
            <v>0</v>
          </cell>
          <cell r="O42" t="str">
            <v>.</v>
          </cell>
          <cell r="P42">
            <v>0</v>
          </cell>
        </row>
        <row r="43">
          <cell r="L43">
            <v>0</v>
          </cell>
          <cell r="O43" t="str">
            <v>.</v>
          </cell>
          <cell r="P43">
            <v>0</v>
          </cell>
        </row>
        <row r="44">
          <cell r="L44">
            <v>0</v>
          </cell>
          <cell r="O44" t="str">
            <v>.</v>
          </cell>
          <cell r="P44">
            <v>0</v>
          </cell>
        </row>
        <row r="45">
          <cell r="L45">
            <v>0</v>
          </cell>
          <cell r="O45" t="str">
            <v>.</v>
          </cell>
          <cell r="P45">
            <v>0</v>
          </cell>
        </row>
        <row r="46">
          <cell r="L46">
            <v>0</v>
          </cell>
          <cell r="O46" t="str">
            <v>.</v>
          </cell>
          <cell r="P46">
            <v>0</v>
          </cell>
        </row>
        <row r="47">
          <cell r="L47">
            <v>0</v>
          </cell>
          <cell r="O47" t="str">
            <v>.</v>
          </cell>
          <cell r="P47">
            <v>0</v>
          </cell>
        </row>
        <row r="48">
          <cell r="L48">
            <v>0</v>
          </cell>
          <cell r="O48" t="str">
            <v>.</v>
          </cell>
          <cell r="P48">
            <v>0</v>
          </cell>
        </row>
        <row r="49">
          <cell r="L49">
            <v>0</v>
          </cell>
          <cell r="O49" t="str">
            <v>.</v>
          </cell>
          <cell r="P49">
            <v>0</v>
          </cell>
        </row>
        <row r="50">
          <cell r="L50">
            <v>0</v>
          </cell>
          <cell r="O50" t="str">
            <v>.</v>
          </cell>
          <cell r="P50">
            <v>0</v>
          </cell>
        </row>
        <row r="51">
          <cell r="L51">
            <v>0</v>
          </cell>
          <cell r="O51" t="str">
            <v>.</v>
          </cell>
          <cell r="P51">
            <v>0</v>
          </cell>
        </row>
        <row r="52">
          <cell r="L52">
            <v>0</v>
          </cell>
          <cell r="O52" t="str">
            <v>.</v>
          </cell>
          <cell r="P52">
            <v>0</v>
          </cell>
        </row>
        <row r="53">
          <cell r="L53">
            <v>0</v>
          </cell>
          <cell r="O53" t="str">
            <v>.</v>
          </cell>
          <cell r="P53">
            <v>0</v>
          </cell>
        </row>
        <row r="54">
          <cell r="L54">
            <v>0</v>
          </cell>
          <cell r="O54" t="str">
            <v>.</v>
          </cell>
          <cell r="P54">
            <v>0</v>
          </cell>
        </row>
        <row r="55">
          <cell r="L55">
            <v>0</v>
          </cell>
          <cell r="O55" t="str">
            <v>.</v>
          </cell>
          <cell r="P55">
            <v>0</v>
          </cell>
        </row>
        <row r="56">
          <cell r="L56">
            <v>0</v>
          </cell>
          <cell r="O56" t="str">
            <v>.</v>
          </cell>
          <cell r="P56">
            <v>0</v>
          </cell>
        </row>
        <row r="57">
          <cell r="L57">
            <v>0</v>
          </cell>
          <cell r="O57" t="str">
            <v>.</v>
          </cell>
          <cell r="P57">
            <v>0</v>
          </cell>
        </row>
        <row r="58">
          <cell r="L58">
            <v>0</v>
          </cell>
          <cell r="O58" t="str">
            <v>.</v>
          </cell>
          <cell r="P58">
            <v>0</v>
          </cell>
        </row>
        <row r="59">
          <cell r="L59">
            <v>0</v>
          </cell>
          <cell r="O59" t="str">
            <v>.</v>
          </cell>
          <cell r="P59">
            <v>0</v>
          </cell>
        </row>
        <row r="60">
          <cell r="L60">
            <v>0</v>
          </cell>
          <cell r="O60" t="str">
            <v>.</v>
          </cell>
          <cell r="P60">
            <v>0</v>
          </cell>
        </row>
        <row r="61">
          <cell r="L61">
            <v>0</v>
          </cell>
          <cell r="O61" t="str">
            <v>.</v>
          </cell>
          <cell r="P61">
            <v>0</v>
          </cell>
        </row>
        <row r="62">
          <cell r="L62">
            <v>0</v>
          </cell>
          <cell r="O62" t="str">
            <v>.</v>
          </cell>
          <cell r="P62">
            <v>0</v>
          </cell>
        </row>
        <row r="63">
          <cell r="L63">
            <v>0</v>
          </cell>
          <cell r="O63" t="str">
            <v>.</v>
          </cell>
          <cell r="P63">
            <v>0</v>
          </cell>
        </row>
        <row r="64">
          <cell r="L64">
            <v>0</v>
          </cell>
          <cell r="O64" t="str">
            <v>.</v>
          </cell>
          <cell r="P64">
            <v>0</v>
          </cell>
        </row>
        <row r="65">
          <cell r="L65">
            <v>0</v>
          </cell>
          <cell r="O65" t="str">
            <v>.</v>
          </cell>
          <cell r="P65">
            <v>0</v>
          </cell>
        </row>
        <row r="66">
          <cell r="L66">
            <v>0</v>
          </cell>
          <cell r="O66" t="str">
            <v>.</v>
          </cell>
          <cell r="P66">
            <v>0</v>
          </cell>
        </row>
        <row r="67">
          <cell r="L67">
            <v>0</v>
          </cell>
          <cell r="O67" t="str">
            <v>.</v>
          </cell>
          <cell r="P67">
            <v>0</v>
          </cell>
        </row>
        <row r="68">
          <cell r="L68">
            <v>0</v>
          </cell>
          <cell r="O68" t="str">
            <v>.</v>
          </cell>
          <cell r="P68">
            <v>0</v>
          </cell>
        </row>
        <row r="69">
          <cell r="L69">
            <v>0</v>
          </cell>
          <cell r="O69" t="str">
            <v>.</v>
          </cell>
          <cell r="P69">
            <v>0</v>
          </cell>
        </row>
        <row r="70">
          <cell r="L70">
            <v>0</v>
          </cell>
          <cell r="O70" t="str">
            <v>.</v>
          </cell>
          <cell r="P70">
            <v>0</v>
          </cell>
        </row>
        <row r="71">
          <cell r="L71">
            <v>0</v>
          </cell>
          <cell r="O71" t="str">
            <v>.</v>
          </cell>
          <cell r="P71">
            <v>0</v>
          </cell>
        </row>
        <row r="72">
          <cell r="L72">
            <v>0</v>
          </cell>
          <cell r="O72" t="str">
            <v>.</v>
          </cell>
          <cell r="P72">
            <v>0</v>
          </cell>
        </row>
        <row r="73">
          <cell r="L73">
            <v>0</v>
          </cell>
          <cell r="O73" t="str">
            <v>.</v>
          </cell>
          <cell r="P73">
            <v>0</v>
          </cell>
        </row>
        <row r="74">
          <cell r="L74">
            <v>0</v>
          </cell>
          <cell r="O74" t="str">
            <v>.</v>
          </cell>
          <cell r="P74">
            <v>0</v>
          </cell>
        </row>
        <row r="75">
          <cell r="L75">
            <v>0</v>
          </cell>
          <cell r="O75" t="str">
            <v>.</v>
          </cell>
          <cell r="P75">
            <v>0</v>
          </cell>
        </row>
        <row r="76">
          <cell r="L76">
            <v>0</v>
          </cell>
          <cell r="O76" t="str">
            <v>.</v>
          </cell>
          <cell r="P76">
            <v>0</v>
          </cell>
        </row>
        <row r="77">
          <cell r="L77">
            <v>0</v>
          </cell>
          <cell r="O77" t="str">
            <v>.</v>
          </cell>
          <cell r="P77">
            <v>0</v>
          </cell>
        </row>
        <row r="78">
          <cell r="L78">
            <v>0</v>
          </cell>
          <cell r="O78" t="str">
            <v>.</v>
          </cell>
          <cell r="P78">
            <v>0</v>
          </cell>
        </row>
        <row r="79">
          <cell r="L79">
            <v>0</v>
          </cell>
          <cell r="O79" t="str">
            <v>.</v>
          </cell>
          <cell r="P79">
            <v>0</v>
          </cell>
        </row>
        <row r="80">
          <cell r="L80">
            <v>0</v>
          </cell>
          <cell r="O80" t="str">
            <v>.</v>
          </cell>
          <cell r="P80">
            <v>0</v>
          </cell>
        </row>
        <row r="81">
          <cell r="L81">
            <v>0</v>
          </cell>
          <cell r="O81" t="str">
            <v>.</v>
          </cell>
          <cell r="P81">
            <v>0</v>
          </cell>
        </row>
        <row r="82">
          <cell r="L82">
            <v>0</v>
          </cell>
          <cell r="O82" t="str">
            <v>.</v>
          </cell>
          <cell r="P82">
            <v>0</v>
          </cell>
        </row>
        <row r="83">
          <cell r="L83">
            <v>0</v>
          </cell>
          <cell r="O83" t="str">
            <v>.</v>
          </cell>
          <cell r="P83">
            <v>0</v>
          </cell>
        </row>
        <row r="84">
          <cell r="L84">
            <v>0</v>
          </cell>
          <cell r="O84" t="str">
            <v>.</v>
          </cell>
          <cell r="P84">
            <v>0</v>
          </cell>
        </row>
        <row r="85">
          <cell r="L85">
            <v>0</v>
          </cell>
          <cell r="O85" t="str">
            <v>.</v>
          </cell>
          <cell r="P85">
            <v>0</v>
          </cell>
        </row>
        <row r="86">
          <cell r="L86">
            <v>0</v>
          </cell>
          <cell r="O86" t="str">
            <v>.</v>
          </cell>
          <cell r="P86">
            <v>0</v>
          </cell>
        </row>
        <row r="87">
          <cell r="L87">
            <v>0</v>
          </cell>
          <cell r="O87" t="str">
            <v>.</v>
          </cell>
          <cell r="P87">
            <v>0</v>
          </cell>
        </row>
        <row r="88">
          <cell r="L88">
            <v>0</v>
          </cell>
          <cell r="O88" t="str">
            <v>.</v>
          </cell>
          <cell r="P88">
            <v>0</v>
          </cell>
        </row>
        <row r="89">
          <cell r="L89">
            <v>0</v>
          </cell>
          <cell r="O89" t="str">
            <v>.</v>
          </cell>
          <cell r="P89">
            <v>0</v>
          </cell>
        </row>
        <row r="90">
          <cell r="L90">
            <v>0</v>
          </cell>
          <cell r="O90" t="str">
            <v>.</v>
          </cell>
          <cell r="P90">
            <v>0</v>
          </cell>
        </row>
        <row r="91">
          <cell r="L91">
            <v>0</v>
          </cell>
          <cell r="O91" t="str">
            <v>.</v>
          </cell>
          <cell r="P91">
            <v>0</v>
          </cell>
        </row>
        <row r="92">
          <cell r="L92">
            <v>0</v>
          </cell>
          <cell r="O92" t="str">
            <v>.</v>
          </cell>
          <cell r="P92">
            <v>0</v>
          </cell>
        </row>
        <row r="93">
          <cell r="L93">
            <v>0</v>
          </cell>
          <cell r="O93" t="str">
            <v>.</v>
          </cell>
          <cell r="P93">
            <v>0</v>
          </cell>
        </row>
        <row r="94">
          <cell r="L94">
            <v>0</v>
          </cell>
          <cell r="O94" t="str">
            <v>.</v>
          </cell>
          <cell r="P94">
            <v>0</v>
          </cell>
        </row>
        <row r="95">
          <cell r="L95">
            <v>0</v>
          </cell>
          <cell r="O95" t="str">
            <v>.</v>
          </cell>
          <cell r="P95">
            <v>0</v>
          </cell>
        </row>
        <row r="96">
          <cell r="L96">
            <v>0</v>
          </cell>
          <cell r="O96" t="str">
            <v>.</v>
          </cell>
          <cell r="P96">
            <v>0</v>
          </cell>
        </row>
        <row r="97">
          <cell r="L97">
            <v>0</v>
          </cell>
          <cell r="O97" t="str">
            <v>.</v>
          </cell>
          <cell r="P97">
            <v>0</v>
          </cell>
        </row>
        <row r="98">
          <cell r="L98">
            <v>0</v>
          </cell>
          <cell r="O98" t="str">
            <v>.</v>
          </cell>
          <cell r="P98">
            <v>0</v>
          </cell>
        </row>
        <row r="99">
          <cell r="L99">
            <v>0</v>
          </cell>
          <cell r="O99" t="str">
            <v>.</v>
          </cell>
          <cell r="P99">
            <v>0</v>
          </cell>
        </row>
        <row r="100">
          <cell r="L100">
            <v>0</v>
          </cell>
          <cell r="O100" t="str">
            <v>.</v>
          </cell>
          <cell r="P100">
            <v>0</v>
          </cell>
        </row>
        <row r="101">
          <cell r="L101">
            <v>0</v>
          </cell>
          <cell r="O101" t="str">
            <v>.</v>
          </cell>
          <cell r="P101">
            <v>0</v>
          </cell>
        </row>
        <row r="102">
          <cell r="L102">
            <v>0</v>
          </cell>
          <cell r="O102" t="str">
            <v>.</v>
          </cell>
          <cell r="P102">
            <v>0</v>
          </cell>
        </row>
        <row r="103">
          <cell r="L103">
            <v>0</v>
          </cell>
          <cell r="O103" t="str">
            <v>.</v>
          </cell>
          <cell r="P103">
            <v>0</v>
          </cell>
        </row>
        <row r="104">
          <cell r="L104">
            <v>0</v>
          </cell>
          <cell r="O104" t="str">
            <v>.</v>
          </cell>
          <cell r="P104">
            <v>0</v>
          </cell>
        </row>
        <row r="105">
          <cell r="L105">
            <v>0</v>
          </cell>
          <cell r="O105" t="str">
            <v>.</v>
          </cell>
          <cell r="P105">
            <v>0</v>
          </cell>
        </row>
        <row r="106">
          <cell r="L106">
            <v>0</v>
          </cell>
          <cell r="O106" t="str">
            <v>.</v>
          </cell>
          <cell r="P106">
            <v>0</v>
          </cell>
        </row>
      </sheetData>
      <sheetData sheetId="5"/>
      <sheetData sheetId="6"/>
      <sheetData sheetId="7"/>
      <sheetData sheetId="8">
        <row r="5">
          <cell r="D5" t="str">
            <v>T5HO41</v>
          </cell>
          <cell r="E5">
            <v>55</v>
          </cell>
        </row>
        <row r="6">
          <cell r="D6" t="str">
            <v>T5HO42</v>
          </cell>
          <cell r="E6">
            <v>110</v>
          </cell>
        </row>
        <row r="7">
          <cell r="D7" t="str">
            <v>T5HO43</v>
          </cell>
          <cell r="E7">
            <v>165</v>
          </cell>
        </row>
        <row r="8">
          <cell r="D8" t="str">
            <v>T5HO44</v>
          </cell>
          <cell r="E8">
            <v>220</v>
          </cell>
        </row>
        <row r="9">
          <cell r="D9" t="str">
            <v>T5HO46</v>
          </cell>
          <cell r="E9">
            <v>330</v>
          </cell>
        </row>
        <row r="10">
          <cell r="D10" t="str">
            <v>T5HO48</v>
          </cell>
          <cell r="E10">
            <v>440</v>
          </cell>
        </row>
        <row r="11">
          <cell r="D11" t="str">
            <v>T821</v>
          </cell>
          <cell r="E11">
            <v>17</v>
          </cell>
        </row>
        <row r="12">
          <cell r="D12" t="str">
            <v>T822</v>
          </cell>
          <cell r="E12">
            <v>34</v>
          </cell>
        </row>
        <row r="13">
          <cell r="D13" t="str">
            <v>T823</v>
          </cell>
          <cell r="E13">
            <v>47</v>
          </cell>
        </row>
        <row r="14">
          <cell r="D14" t="str">
            <v>T824</v>
          </cell>
          <cell r="E14">
            <v>68</v>
          </cell>
        </row>
        <row r="15">
          <cell r="D15" t="str">
            <v>T825</v>
          </cell>
          <cell r="E15">
            <v>81</v>
          </cell>
        </row>
        <row r="16">
          <cell r="D16" t="str">
            <v>T826</v>
          </cell>
          <cell r="E16">
            <v>102</v>
          </cell>
        </row>
        <row r="17">
          <cell r="D17" t="str">
            <v>T828</v>
          </cell>
          <cell r="E17">
            <v>136</v>
          </cell>
        </row>
        <row r="18">
          <cell r="D18" t="str">
            <v>T831</v>
          </cell>
          <cell r="E18">
            <v>25</v>
          </cell>
        </row>
        <row r="19">
          <cell r="D19" t="str">
            <v>T832</v>
          </cell>
          <cell r="E19">
            <v>46</v>
          </cell>
        </row>
        <row r="20">
          <cell r="D20" t="str">
            <v>T833</v>
          </cell>
          <cell r="E20">
            <v>68</v>
          </cell>
        </row>
        <row r="21">
          <cell r="D21" t="str">
            <v>T834</v>
          </cell>
          <cell r="E21">
            <v>89</v>
          </cell>
        </row>
        <row r="22">
          <cell r="D22" t="str">
            <v>T835</v>
          </cell>
          <cell r="E22">
            <v>114</v>
          </cell>
        </row>
        <row r="23">
          <cell r="D23" t="str">
            <v>T836</v>
          </cell>
          <cell r="E23">
            <v>136</v>
          </cell>
        </row>
        <row r="24">
          <cell r="D24" t="str">
            <v>T838</v>
          </cell>
          <cell r="E24">
            <v>178</v>
          </cell>
        </row>
        <row r="25">
          <cell r="D25" t="str">
            <v>T841</v>
          </cell>
          <cell r="E25">
            <v>24</v>
          </cell>
        </row>
        <row r="26">
          <cell r="D26" t="str">
            <v>T842</v>
          </cell>
          <cell r="E26">
            <v>46</v>
          </cell>
        </row>
        <row r="27">
          <cell r="D27" t="str">
            <v>T843</v>
          </cell>
          <cell r="E27">
            <v>68</v>
          </cell>
        </row>
        <row r="28">
          <cell r="D28" t="str">
            <v>T844</v>
          </cell>
          <cell r="E28">
            <v>88</v>
          </cell>
        </row>
        <row r="29">
          <cell r="D29" t="str">
            <v>T845</v>
          </cell>
          <cell r="E29">
            <v>114</v>
          </cell>
        </row>
        <row r="30">
          <cell r="D30" t="str">
            <v>T846</v>
          </cell>
          <cell r="E30">
            <v>138</v>
          </cell>
        </row>
        <row r="31">
          <cell r="D31" t="str">
            <v>T848</v>
          </cell>
          <cell r="E31">
            <v>176</v>
          </cell>
        </row>
        <row r="32">
          <cell r="D32" t="str">
            <v>T881</v>
          </cell>
          <cell r="E32">
            <v>56</v>
          </cell>
        </row>
        <row r="33">
          <cell r="D33" t="str">
            <v>T882</v>
          </cell>
          <cell r="E33">
            <v>112</v>
          </cell>
        </row>
        <row r="34">
          <cell r="D34" t="str">
            <v>T883</v>
          </cell>
          <cell r="E34">
            <v>168</v>
          </cell>
        </row>
        <row r="35">
          <cell r="D35" t="str">
            <v>T884</v>
          </cell>
          <cell r="E35">
            <v>224</v>
          </cell>
        </row>
        <row r="36">
          <cell r="D36" t="str">
            <v>T885</v>
          </cell>
          <cell r="E36">
            <v>280</v>
          </cell>
        </row>
        <row r="37">
          <cell r="D37" t="str">
            <v>T886</v>
          </cell>
          <cell r="E37">
            <v>336</v>
          </cell>
        </row>
        <row r="38">
          <cell r="D38" t="str">
            <v>T888</v>
          </cell>
          <cell r="E38">
            <v>448</v>
          </cell>
        </row>
        <row r="39">
          <cell r="D39" t="str">
            <v>T8U-Shape1</v>
          </cell>
          <cell r="E39">
            <v>35</v>
          </cell>
        </row>
        <row r="40">
          <cell r="D40" t="str">
            <v>T8U-Shape2</v>
          </cell>
          <cell r="E40">
            <v>71</v>
          </cell>
        </row>
        <row r="41">
          <cell r="D41" t="str">
            <v>T8U-Shape3</v>
          </cell>
          <cell r="E41">
            <v>106</v>
          </cell>
        </row>
        <row r="42">
          <cell r="D42" t="str">
            <v>T8U-Shape4</v>
          </cell>
          <cell r="E42">
            <v>142</v>
          </cell>
        </row>
        <row r="43">
          <cell r="D43" t="str">
            <v>T8U-Shape5</v>
          </cell>
          <cell r="E43">
            <v>177</v>
          </cell>
        </row>
        <row r="44">
          <cell r="D44" t="str">
            <v>T8U-Shape6</v>
          </cell>
          <cell r="E44">
            <v>213</v>
          </cell>
        </row>
        <row r="45">
          <cell r="D45" t="str">
            <v>T8U-Shape8</v>
          </cell>
          <cell r="E45">
            <v>284</v>
          </cell>
        </row>
        <row r="46">
          <cell r="D46" t="str">
            <v>T8HO41</v>
          </cell>
          <cell r="E46">
            <v>56</v>
          </cell>
        </row>
        <row r="47">
          <cell r="D47" t="str">
            <v>T8HO42</v>
          </cell>
          <cell r="E47">
            <v>112</v>
          </cell>
        </row>
        <row r="48">
          <cell r="D48" t="str">
            <v>T8HO43</v>
          </cell>
          <cell r="E48">
            <v>168</v>
          </cell>
        </row>
        <row r="49">
          <cell r="D49" t="str">
            <v>T8HO44</v>
          </cell>
          <cell r="E49">
            <v>224</v>
          </cell>
        </row>
        <row r="50">
          <cell r="D50" t="str">
            <v>T8HO45</v>
          </cell>
          <cell r="E50">
            <v>280</v>
          </cell>
        </row>
        <row r="51">
          <cell r="D51" t="str">
            <v>T8HO46</v>
          </cell>
          <cell r="E51">
            <v>336</v>
          </cell>
        </row>
        <row r="52">
          <cell r="D52" t="str">
            <v>T8HO48</v>
          </cell>
          <cell r="E52">
            <v>448</v>
          </cell>
        </row>
        <row r="53">
          <cell r="D53" t="str">
            <v>T8HO81</v>
          </cell>
          <cell r="E53">
            <v>92</v>
          </cell>
        </row>
        <row r="54">
          <cell r="D54" t="str">
            <v>T8HO82</v>
          </cell>
          <cell r="E54">
            <v>153</v>
          </cell>
        </row>
        <row r="55">
          <cell r="D55" t="str">
            <v>T8HO83</v>
          </cell>
          <cell r="E55">
            <v>245</v>
          </cell>
        </row>
        <row r="56">
          <cell r="D56" t="str">
            <v>T8HO84</v>
          </cell>
          <cell r="E56">
            <v>306</v>
          </cell>
        </row>
        <row r="57">
          <cell r="D57" t="str">
            <v>T8HO85</v>
          </cell>
          <cell r="E57">
            <v>398</v>
          </cell>
        </row>
        <row r="58">
          <cell r="D58" t="str">
            <v>T8HO86</v>
          </cell>
          <cell r="E58">
            <v>459</v>
          </cell>
        </row>
        <row r="59">
          <cell r="D59" t="str">
            <v>T8HO88</v>
          </cell>
          <cell r="E59">
            <v>612</v>
          </cell>
        </row>
        <row r="62">
          <cell r="D62" t="str">
            <v>E-Halogen401</v>
          </cell>
          <cell r="E62">
            <v>28</v>
          </cell>
        </row>
        <row r="63">
          <cell r="D63" t="str">
            <v>E-Halogen402</v>
          </cell>
          <cell r="E63">
            <v>56</v>
          </cell>
        </row>
        <row r="64">
          <cell r="D64" t="str">
            <v>E-Halogen403</v>
          </cell>
          <cell r="E64">
            <v>84</v>
          </cell>
        </row>
        <row r="65">
          <cell r="D65" t="str">
            <v>E-Halogen404</v>
          </cell>
          <cell r="E65">
            <v>112</v>
          </cell>
        </row>
        <row r="66">
          <cell r="D66" t="str">
            <v>E-Halogen405</v>
          </cell>
          <cell r="E66">
            <v>140</v>
          </cell>
        </row>
        <row r="67">
          <cell r="D67" t="str">
            <v>E-Halogen406</v>
          </cell>
          <cell r="E67">
            <v>168</v>
          </cell>
        </row>
        <row r="68">
          <cell r="D68" t="str">
            <v>E-Halogen408</v>
          </cell>
          <cell r="E68">
            <v>224</v>
          </cell>
        </row>
        <row r="69">
          <cell r="D69" t="str">
            <v>E-Halogen601</v>
          </cell>
          <cell r="E69">
            <v>48</v>
          </cell>
        </row>
        <row r="70">
          <cell r="D70" t="str">
            <v>E-Halogen602</v>
          </cell>
          <cell r="E70">
            <v>96</v>
          </cell>
        </row>
        <row r="71">
          <cell r="D71" t="str">
            <v>E-Halogen603</v>
          </cell>
          <cell r="E71">
            <v>144</v>
          </cell>
        </row>
        <row r="72">
          <cell r="D72" t="str">
            <v>E-Halogen604</v>
          </cell>
          <cell r="E72">
            <v>192</v>
          </cell>
        </row>
        <row r="73">
          <cell r="D73" t="str">
            <v>E-Halogen605</v>
          </cell>
          <cell r="E73">
            <v>240</v>
          </cell>
        </row>
        <row r="74">
          <cell r="D74" t="str">
            <v>E-Halogen606</v>
          </cell>
          <cell r="E74">
            <v>288</v>
          </cell>
        </row>
        <row r="75">
          <cell r="D75" t="str">
            <v>E-Halogen608</v>
          </cell>
          <cell r="E75">
            <v>384</v>
          </cell>
        </row>
      </sheetData>
      <sheetData sheetId="9">
        <row r="6">
          <cell r="A6" t="str">
            <v xml:space="preserve">CFL </v>
          </cell>
          <cell r="B6" t="str">
            <v>BallasttypesNo</v>
          </cell>
          <cell r="C6" t="str">
            <v>BallasttypesCFL</v>
          </cell>
          <cell r="D6" t="str">
            <v>BallasttypesNo</v>
          </cell>
          <cell r="E6" t="str">
            <v>Bi-level LED</v>
          </cell>
          <cell r="F6" t="str">
            <v>BallasttypesNo</v>
          </cell>
          <cell r="G6" t="str">
            <v>BallasttypesNo</v>
          </cell>
          <cell r="N6" t="str">
            <v>T12/T12ES</v>
          </cell>
          <cell r="O6" t="str">
            <v>T8</v>
          </cell>
          <cell r="P6" t="str">
            <v>Bi-level stand-alone luminaire</v>
          </cell>
          <cell r="U6">
            <v>1</v>
          </cell>
          <cell r="V6" t="str">
            <v>DDC / BMS</v>
          </cell>
          <cell r="W6" t="str">
            <v>DDC new</v>
          </cell>
          <cell r="X6">
            <v>8</v>
          </cell>
          <cell r="Z6" t="str">
            <v>Energy Study</v>
          </cell>
          <cell r="AA6" t="str">
            <v>NLC - no energy monitoring</v>
          </cell>
        </row>
        <row r="7">
          <cell r="A7" t="str">
            <v>Hal/Incand A-lamp or MR16</v>
          </cell>
          <cell r="B7" t="str">
            <v>BallasttypesNo</v>
          </cell>
          <cell r="C7" t="str">
            <v>BallasttypesNo</v>
          </cell>
          <cell r="D7" t="str">
            <v>BallasttypesNo</v>
          </cell>
          <cell r="E7" t="str">
            <v>LED luminaires</v>
          </cell>
          <cell r="F7" t="str">
            <v>BallasttypesNo</v>
          </cell>
          <cell r="G7" t="str">
            <v>BallasttypesNo</v>
          </cell>
          <cell r="N7" t="str">
            <v>T12HO</v>
          </cell>
          <cell r="O7" t="str">
            <v>T8HO</v>
          </cell>
          <cell r="P7" t="str">
            <v>HID lamps only</v>
          </cell>
          <cell r="U7">
            <v>2</v>
          </cell>
          <cell r="V7" t="str">
            <v>Local timer</v>
          </cell>
          <cell r="W7" t="str">
            <v>DDC re-scheduling</v>
          </cell>
          <cell r="X7">
            <v>2</v>
          </cell>
          <cell r="Z7" t="str">
            <v>Incentive Application</v>
          </cell>
          <cell r="AA7" t="str">
            <v>NLC - with energy monitoring</v>
          </cell>
        </row>
        <row r="8">
          <cell r="A8" t="str">
            <v>Hal/Incand Reflector</v>
          </cell>
          <cell r="B8" t="str">
            <v>BallasttypesNo</v>
          </cell>
          <cell r="C8" t="str">
            <v>BallasttypesNo</v>
          </cell>
          <cell r="D8" t="str">
            <v>BallasttypesNo</v>
          </cell>
          <cell r="E8" t="str">
            <v>LED Tubular (T-LED)</v>
          </cell>
          <cell r="F8" t="str">
            <v>LEDLength</v>
          </cell>
          <cell r="G8" t="str">
            <v>BallasttypesLED</v>
          </cell>
          <cell r="N8" t="str">
            <v>T8</v>
          </cell>
          <cell r="O8" t="str">
            <v>T8</v>
          </cell>
          <cell r="P8" t="str">
            <v>LED directional screw-in/snap-in replacement to reflector lamps</v>
          </cell>
          <cell r="U8">
            <v>3</v>
          </cell>
          <cell r="V8" t="str">
            <v>Local OS</v>
          </cell>
          <cell r="W8" t="str">
            <v>Local timer</v>
          </cell>
          <cell r="X8">
            <v>8</v>
          </cell>
          <cell r="Z8" t="str">
            <v>As-built</v>
          </cell>
          <cell r="AA8" t="str">
            <v>No Change</v>
          </cell>
        </row>
        <row r="9">
          <cell r="A9" t="str">
            <v>HPS</v>
          </cell>
          <cell r="B9" t="str">
            <v>BallasttypesNo</v>
          </cell>
          <cell r="C9" t="str">
            <v>BallasttypesHID</v>
          </cell>
          <cell r="D9" t="str">
            <v>BallasttypesNo</v>
          </cell>
          <cell r="E9" t="str">
            <v>LED Screw-in/Snap-in</v>
          </cell>
          <cell r="F9" t="str">
            <v>BallasttypesNo</v>
          </cell>
          <cell r="G9" t="str">
            <v>BallasttypesNo</v>
          </cell>
          <cell r="N9" t="str">
            <v>T8HO</v>
          </cell>
          <cell r="O9" t="str">
            <v>T8HO</v>
          </cell>
          <cell r="P9" t="str">
            <v>LED exterior signage</v>
          </cell>
          <cell r="U9">
            <v>4</v>
          </cell>
          <cell r="V9" t="str">
            <v>Local DH photocell</v>
          </cell>
          <cell r="W9" t="str">
            <v>Local OS</v>
          </cell>
          <cell r="X9">
            <v>8</v>
          </cell>
        </row>
        <row r="10">
          <cell r="A10" t="str">
            <v>LED Luminaires</v>
          </cell>
          <cell r="B10" t="str">
            <v>BallasttypesNo</v>
          </cell>
          <cell r="C10" t="str">
            <v>BallasttypesNo</v>
          </cell>
          <cell r="D10" t="str">
            <v>BallasttypesNo</v>
          </cell>
          <cell r="E10" t="str">
            <v>LED + sensor luminaire (LLLC)</v>
          </cell>
          <cell r="F10" t="str">
            <v>BallasttypesNo</v>
          </cell>
          <cell r="G10" t="str">
            <v>BallasttypesNo</v>
          </cell>
          <cell r="N10" t="str">
            <v>T5HO</v>
          </cell>
          <cell r="O10" t="str">
            <v>T5HO</v>
          </cell>
          <cell r="P10" t="str">
            <v>LED lamp replacement for HID lamp</v>
          </cell>
          <cell r="U10">
            <v>6</v>
          </cell>
          <cell r="V10" t="str">
            <v xml:space="preserve">Photocell ext </v>
          </cell>
          <cell r="W10" t="str">
            <v>Local DH photocell</v>
          </cell>
          <cell r="X10">
            <v>8</v>
          </cell>
        </row>
        <row r="11">
          <cell r="A11" t="str">
            <v>LED Tubular (T-LED)</v>
          </cell>
          <cell r="B11" t="str">
            <v>LEDLength</v>
          </cell>
          <cell r="C11" t="str">
            <v>BallasttypesLED</v>
          </cell>
          <cell r="D11" t="str">
            <v>BallasttypesNo</v>
          </cell>
          <cell r="E11" t="str">
            <v>LED / T-LED addressable lamp</v>
          </cell>
          <cell r="F11" t="str">
            <v>BallasttypesNo</v>
          </cell>
          <cell r="G11" t="str">
            <v>BallasttypesNo</v>
          </cell>
          <cell r="P11" t="str">
            <v>LED luminaire and retrofit kit</v>
          </cell>
          <cell r="U11">
            <v>8</v>
          </cell>
          <cell r="V11" t="str">
            <v>Photocell ext + timer</v>
          </cell>
          <cell r="W11" t="str">
            <v xml:space="preserve">Photocell ext </v>
          </cell>
          <cell r="X11">
            <v>8</v>
          </cell>
        </row>
        <row r="12">
          <cell r="A12" t="str">
            <v>LED Screw-in/Snap-in</v>
          </cell>
          <cell r="B12" t="str">
            <v>BallasttypesNo</v>
          </cell>
          <cell r="C12" t="str">
            <v>BallasttypesNo</v>
          </cell>
          <cell r="D12" t="str">
            <v>BallasttypesNo</v>
          </cell>
          <cell r="E12" t="str">
            <v>MH</v>
          </cell>
          <cell r="F12" t="str">
            <v>BallasttypesNo</v>
          </cell>
          <cell r="G12" t="str">
            <v>BallasttypesHID</v>
          </cell>
          <cell r="P12" t="str">
            <v>LED refrigerated lighting system per door</v>
          </cell>
          <cell r="V12" t="str">
            <v>No controls</v>
          </cell>
          <cell r="W12" t="str">
            <v>Photocell ext + timer</v>
          </cell>
          <cell r="X12">
            <v>8</v>
          </cell>
        </row>
        <row r="13">
          <cell r="A13" t="str">
            <v>MH</v>
          </cell>
          <cell r="B13" t="str">
            <v>BallasttypesNo</v>
          </cell>
          <cell r="C13" t="str">
            <v>BallasttypesHID</v>
          </cell>
          <cell r="D13" t="str">
            <v>BallasttypesNo</v>
          </cell>
          <cell r="E13" t="str">
            <v>T5/T5HO</v>
          </cell>
          <cell r="F13" t="str">
            <v>LEDLength</v>
          </cell>
          <cell r="G13" t="str">
            <v>BallasttypesNo</v>
          </cell>
          <cell r="P13" t="str">
            <v>LED tubular lamp (T-LED)</v>
          </cell>
          <cell r="W13" t="str">
            <v>No change to exist controls</v>
          </cell>
          <cell r="X13">
            <v>0</v>
          </cell>
        </row>
        <row r="14">
          <cell r="A14" t="str">
            <v>Other</v>
          </cell>
          <cell r="B14" t="str">
            <v>BallasttypesNo</v>
          </cell>
          <cell r="C14" t="str">
            <v>BallasttypesNo</v>
          </cell>
          <cell r="D14" t="str">
            <v>BallasttypesNo</v>
          </cell>
          <cell r="E14" t="str">
            <v>No Incentives</v>
          </cell>
          <cell r="F14" t="str">
            <v>BallasttypesNo</v>
          </cell>
          <cell r="G14" t="str">
            <v>BallasttypesNo</v>
          </cell>
          <cell r="P14" t="str">
            <v>Luminaire removal</v>
          </cell>
        </row>
        <row r="15">
          <cell r="A15" t="str">
            <v>T12/T12ES</v>
          </cell>
          <cell r="B15" t="str">
            <v>LampLength</v>
          </cell>
          <cell r="C15" t="str">
            <v>BallasttypesFL</v>
          </cell>
          <cell r="D15" t="str">
            <v>Ballastfactors</v>
          </cell>
          <cell r="E15" t="str">
            <v>Other</v>
          </cell>
          <cell r="F15" t="str">
            <v>BallasttypesNo</v>
          </cell>
          <cell r="G15" t="str">
            <v>BallasttypesNo</v>
          </cell>
          <cell r="P15" t="str">
            <v>Non-LED luminaire</v>
          </cell>
        </row>
        <row r="16">
          <cell r="A16" t="str">
            <v>T12HO</v>
          </cell>
          <cell r="B16" t="str">
            <v>HOLength</v>
          </cell>
          <cell r="C16" t="str">
            <v>BallasttypesFL</v>
          </cell>
          <cell r="D16" t="str">
            <v>Ballastfactors</v>
          </cell>
          <cell r="P16" t="str">
            <v>No luminaire change</v>
          </cell>
        </row>
        <row r="17">
          <cell r="A17" t="str">
            <v>T5</v>
          </cell>
          <cell r="B17" t="str">
            <v>LEDLength</v>
          </cell>
          <cell r="C17" t="str">
            <v>BallasttypesNo</v>
          </cell>
          <cell r="D17" t="str">
            <v>Ballastfactors</v>
          </cell>
          <cell r="P17" t="str">
            <v>No incentives (MR16, Fluor, LED exit, A-type LED screw-in)</v>
          </cell>
        </row>
        <row r="18">
          <cell r="A18" t="str">
            <v>T5HO</v>
          </cell>
          <cell r="B18" t="str">
            <v>LEDLength</v>
          </cell>
          <cell r="C18" t="str">
            <v>BallasttypesNo</v>
          </cell>
          <cell r="D18" t="str">
            <v>Ballastfactors</v>
          </cell>
        </row>
        <row r="19">
          <cell r="A19" t="str">
            <v>T8</v>
          </cell>
          <cell r="B19" t="str">
            <v>LampLength</v>
          </cell>
          <cell r="C19" t="str">
            <v>BallasttypesFL</v>
          </cell>
          <cell r="D19" t="str">
            <v>Ballastfactors</v>
          </cell>
        </row>
        <row r="20">
          <cell r="A20" t="str">
            <v>T8HO</v>
          </cell>
          <cell r="B20" t="str">
            <v>HOLength</v>
          </cell>
          <cell r="C20" t="str">
            <v>BallasttypesFL</v>
          </cell>
          <cell r="D20" t="str">
            <v>Ballastfactors</v>
          </cell>
        </row>
        <row r="25">
          <cell r="A25" t="str">
            <v>Y</v>
          </cell>
          <cell r="B25">
            <v>1</v>
          </cell>
          <cell r="C25">
            <v>0.05</v>
          </cell>
          <cell r="E25">
            <v>0.1</v>
          </cell>
          <cell r="F25" t="str">
            <v>1AM</v>
          </cell>
          <cell r="G25">
            <v>30</v>
          </cell>
          <cell r="H25" t="str">
            <v>Auto ON-Auto OFF</v>
          </cell>
        </row>
        <row r="26">
          <cell r="A26" t="str">
            <v>N</v>
          </cell>
          <cell r="B26">
            <v>3</v>
          </cell>
          <cell r="C26">
            <v>0.1</v>
          </cell>
          <cell r="E26">
            <v>0.15</v>
          </cell>
          <cell r="F26" t="str">
            <v>2AM</v>
          </cell>
          <cell r="G26">
            <v>60</v>
          </cell>
          <cell r="H26" t="str">
            <v>Auto ON-Partial OFF</v>
          </cell>
        </row>
        <row r="27">
          <cell r="B27">
            <v>5</v>
          </cell>
          <cell r="C27">
            <v>0.15</v>
          </cell>
          <cell r="E27">
            <v>0.2</v>
          </cell>
          <cell r="F27" t="str">
            <v>3AM</v>
          </cell>
          <cell r="G27">
            <v>90</v>
          </cell>
          <cell r="H27" t="str">
            <v>Man. ON-Auto OFF</v>
          </cell>
        </row>
        <row r="28">
          <cell r="B28">
            <v>10</v>
          </cell>
          <cell r="C28">
            <v>0.2</v>
          </cell>
          <cell r="E28">
            <v>0.3</v>
          </cell>
          <cell r="F28" t="str">
            <v>4AM</v>
          </cell>
          <cell r="G28">
            <v>120</v>
          </cell>
          <cell r="H28" t="str">
            <v>Man. ON-Partial OFF</v>
          </cell>
        </row>
        <row r="29">
          <cell r="B29">
            <v>20</v>
          </cell>
          <cell r="C29">
            <v>0.25</v>
          </cell>
          <cell r="E29">
            <v>0.4</v>
          </cell>
          <cell r="F29" t="str">
            <v>5AM</v>
          </cell>
          <cell r="H29" t="str">
            <v>Partial ON-Auto OFF</v>
          </cell>
        </row>
        <row r="30">
          <cell r="B30">
            <v>30</v>
          </cell>
          <cell r="C30">
            <v>0.3</v>
          </cell>
          <cell r="E30">
            <v>0.5</v>
          </cell>
          <cell r="F30" t="str">
            <v>6AM</v>
          </cell>
        </row>
        <row r="31">
          <cell r="C31">
            <v>0.35</v>
          </cell>
          <cell r="E31">
            <v>0.6</v>
          </cell>
          <cell r="F31" t="str">
            <v>7AM</v>
          </cell>
        </row>
        <row r="32">
          <cell r="C32">
            <v>0.4</v>
          </cell>
          <cell r="E32">
            <v>0.7</v>
          </cell>
          <cell r="F32" t="str">
            <v>8AM</v>
          </cell>
        </row>
        <row r="33">
          <cell r="C33">
            <v>0.45</v>
          </cell>
          <cell r="E33">
            <v>0.8</v>
          </cell>
          <cell r="F33" t="str">
            <v>9AM</v>
          </cell>
        </row>
        <row r="34">
          <cell r="C34">
            <v>0.5</v>
          </cell>
          <cell r="E34">
            <v>0.9</v>
          </cell>
          <cell r="F34" t="str">
            <v>10AM</v>
          </cell>
        </row>
        <row r="35">
          <cell r="E35">
            <v>1</v>
          </cell>
          <cell r="F35" t="str">
            <v>11AM</v>
          </cell>
        </row>
        <row r="36">
          <cell r="F36" t="str">
            <v>12PM</v>
          </cell>
        </row>
        <row r="37">
          <cell r="F37" t="str">
            <v>1PM</v>
          </cell>
        </row>
        <row r="38">
          <cell r="F38" t="str">
            <v>2PM</v>
          </cell>
        </row>
        <row r="39">
          <cell r="F39" t="str">
            <v>3PM</v>
          </cell>
        </row>
        <row r="40">
          <cell r="F40" t="str">
            <v>4PM</v>
          </cell>
        </row>
        <row r="41">
          <cell r="F41" t="str">
            <v>5PM</v>
          </cell>
        </row>
        <row r="42">
          <cell r="F42" t="str">
            <v>6PM</v>
          </cell>
        </row>
        <row r="43">
          <cell r="F43" t="str">
            <v>7PM</v>
          </cell>
        </row>
        <row r="44">
          <cell r="F44" t="str">
            <v>8PM</v>
          </cell>
        </row>
        <row r="45">
          <cell r="F45" t="str">
            <v>9PM</v>
          </cell>
        </row>
        <row r="46">
          <cell r="F46" t="str">
            <v>10PM</v>
          </cell>
        </row>
        <row r="47">
          <cell r="F47" t="str">
            <v>11PM</v>
          </cell>
        </row>
        <row r="48">
          <cell r="F48" t="str">
            <v>12AM</v>
          </cell>
        </row>
      </sheetData>
      <sheetData sheetId="10">
        <row r="6">
          <cell r="A6" t="str">
            <v>Airport - Concourse</v>
          </cell>
          <cell r="B6">
            <v>8760</v>
          </cell>
          <cell r="K6" t="str">
            <v>Automotive facility</v>
          </cell>
          <cell r="L6">
            <v>3880</v>
          </cell>
          <cell r="M6">
            <v>3100</v>
          </cell>
          <cell r="N6">
            <v>2910</v>
          </cell>
        </row>
        <row r="7">
          <cell r="A7" t="str">
            <v>Atrium</v>
          </cell>
          <cell r="B7">
            <v>3880</v>
          </cell>
          <cell r="K7" t="str">
            <v>Convention centre</v>
          </cell>
          <cell r="L7">
            <v>3880</v>
          </cell>
          <cell r="M7">
            <v>3100</v>
          </cell>
          <cell r="N7">
            <v>2910</v>
          </cell>
        </row>
        <row r="8">
          <cell r="A8" t="str">
            <v>Audience/Seating Area - For auditorium</v>
          </cell>
          <cell r="B8">
            <v>2980</v>
          </cell>
          <cell r="K8" t="str">
            <v>Courthouse</v>
          </cell>
          <cell r="L8">
            <v>2930</v>
          </cell>
          <cell r="M8">
            <v>2340</v>
          </cell>
          <cell r="N8">
            <v>2200</v>
          </cell>
        </row>
        <row r="9">
          <cell r="A9" t="str">
            <v>Audience/Seating Area - For Convention Centre</v>
          </cell>
          <cell r="B9">
            <v>3880</v>
          </cell>
          <cell r="K9" t="str">
            <v>Data Centre</v>
          </cell>
          <cell r="L9">
            <v>8760</v>
          </cell>
          <cell r="M9">
            <v>7010</v>
          </cell>
          <cell r="N9">
            <v>6570</v>
          </cell>
        </row>
        <row r="10">
          <cell r="A10" t="str">
            <v>Audience/Seating Area - For Gymnasium</v>
          </cell>
          <cell r="B10">
            <v>2950</v>
          </cell>
          <cell r="K10" t="str">
            <v>Dining: bar lounge/leisure</v>
          </cell>
          <cell r="L10">
            <v>5220</v>
          </cell>
          <cell r="M10">
            <v>4180</v>
          </cell>
          <cell r="N10">
            <v>3920</v>
          </cell>
        </row>
        <row r="11">
          <cell r="A11" t="str">
            <v>Audience/Seating Area - For Motion Picture Theatre</v>
          </cell>
          <cell r="B11">
            <v>2180</v>
          </cell>
          <cell r="K11" t="str">
            <v>Dining: cafeteria/fast food</v>
          </cell>
          <cell r="L11">
            <v>5220</v>
          </cell>
          <cell r="M11">
            <v>4180</v>
          </cell>
          <cell r="N11">
            <v>3920</v>
          </cell>
        </row>
        <row r="12">
          <cell r="A12" t="str">
            <v>Audience/Seating Area - For Performing Arts Theatre</v>
          </cell>
          <cell r="B12">
            <v>1040</v>
          </cell>
          <cell r="K12" t="str">
            <v>Dining: family</v>
          </cell>
          <cell r="L12">
            <v>5220</v>
          </cell>
          <cell r="M12">
            <v>4180</v>
          </cell>
          <cell r="N12">
            <v>3920</v>
          </cell>
        </row>
        <row r="13">
          <cell r="A13" t="str">
            <v>Audience/Seating Area - For Sports Arena</v>
          </cell>
          <cell r="B13">
            <v>2950</v>
          </cell>
          <cell r="K13" t="str">
            <v>Dormitory</v>
          </cell>
          <cell r="L13">
            <v>8760</v>
          </cell>
          <cell r="M13">
            <v>2380</v>
          </cell>
          <cell r="N13">
            <v>5260</v>
          </cell>
        </row>
        <row r="14">
          <cell r="A14" t="str">
            <v>Audience/Seating Area - Penitentiary</v>
          </cell>
          <cell r="B14">
            <v>2930</v>
          </cell>
          <cell r="K14" t="str">
            <v>Exercise centre</v>
          </cell>
          <cell r="L14">
            <v>2950</v>
          </cell>
          <cell r="M14">
            <v>2360</v>
          </cell>
          <cell r="N14">
            <v>2660</v>
          </cell>
        </row>
        <row r="15">
          <cell r="A15" t="str">
            <v>Banking Activity Area/Bank Office</v>
          </cell>
          <cell r="B15">
            <v>2930</v>
          </cell>
          <cell r="K15" t="str">
            <v>Fire station</v>
          </cell>
          <cell r="L15">
            <v>8760</v>
          </cell>
          <cell r="M15">
            <v>7010</v>
          </cell>
          <cell r="N15">
            <v>6570</v>
          </cell>
        </row>
        <row r="16">
          <cell r="A16" t="str">
            <v>Classroom/Lecture/Training - for Penitentiary</v>
          </cell>
          <cell r="B16">
            <v>2330</v>
          </cell>
          <cell r="K16" t="str">
            <v>Greenhouse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Classroom/Lecture/Training - General</v>
          </cell>
          <cell r="B17">
            <v>2330</v>
          </cell>
          <cell r="K17" t="str">
            <v>Gymnasium</v>
          </cell>
          <cell r="L17">
            <v>2950</v>
          </cell>
          <cell r="M17">
            <v>2360</v>
          </cell>
          <cell r="N17">
            <v>2660</v>
          </cell>
        </row>
        <row r="18">
          <cell r="A18" t="str">
            <v>Conference/Meeting/Multipurpose</v>
          </cell>
          <cell r="B18">
            <v>3370</v>
          </cell>
          <cell r="K18" t="str">
            <v>Health-care clinic</v>
          </cell>
          <cell r="L18">
            <v>2930</v>
          </cell>
          <cell r="M18">
            <v>2340</v>
          </cell>
          <cell r="N18">
            <v>2200</v>
          </cell>
        </row>
        <row r="19">
          <cell r="A19" t="str">
            <v>Confinement Cells</v>
          </cell>
          <cell r="B19">
            <v>5820</v>
          </cell>
          <cell r="K19" t="str">
            <v>Hospital</v>
          </cell>
          <cell r="L19">
            <v>8760</v>
          </cell>
          <cell r="M19">
            <v>7010</v>
          </cell>
          <cell r="N19">
            <v>6570</v>
          </cell>
        </row>
        <row r="20">
          <cell r="A20" t="str">
            <v>Copy/ Print Room</v>
          </cell>
          <cell r="B20">
            <v>2930</v>
          </cell>
          <cell r="K20" t="str">
            <v>Hotel</v>
          </cell>
          <cell r="L20">
            <v>8760</v>
          </cell>
          <cell r="M20">
            <v>1630</v>
          </cell>
          <cell r="N20">
            <v>6570</v>
          </cell>
        </row>
        <row r="21">
          <cell r="A21" t="str">
            <v>Corridor/Transition - For Hospital</v>
          </cell>
          <cell r="B21">
            <v>8760</v>
          </cell>
          <cell r="K21" t="str">
            <v>Industrial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Corridor/Transition - For Manufacturing</v>
          </cell>
          <cell r="B22">
            <v>3880</v>
          </cell>
          <cell r="K22" t="str">
            <v>Library</v>
          </cell>
          <cell r="L22">
            <v>3880</v>
          </cell>
          <cell r="M22">
            <v>3100</v>
          </cell>
          <cell r="N22">
            <v>3490</v>
          </cell>
        </row>
        <row r="23">
          <cell r="A23" t="str">
            <v>Corridor/Transition - General</v>
          </cell>
          <cell r="B23" t="e">
            <v>#N/A</v>
          </cell>
          <cell r="K23" t="str">
            <v>Manufacturing facility</v>
          </cell>
          <cell r="L23">
            <v>3880</v>
          </cell>
          <cell r="M23">
            <v>3100</v>
          </cell>
          <cell r="N23">
            <v>3490</v>
          </cell>
        </row>
        <row r="24">
          <cell r="A24" t="str">
            <v>Courtroom</v>
          </cell>
          <cell r="B24">
            <v>2930</v>
          </cell>
          <cell r="K24" t="str">
            <v>Motel</v>
          </cell>
          <cell r="L24">
            <v>8760</v>
          </cell>
          <cell r="M24">
            <v>1630</v>
          </cell>
          <cell r="N24">
            <v>6570</v>
          </cell>
        </row>
        <row r="25">
          <cell r="A25" t="str">
            <v>Data Centre Server Room</v>
          </cell>
          <cell r="B25">
            <v>1000</v>
          </cell>
          <cell r="K25" t="str">
            <v>Motion picture theatre</v>
          </cell>
          <cell r="L25">
            <v>2980</v>
          </cell>
          <cell r="M25">
            <v>1740</v>
          </cell>
          <cell r="N25">
            <v>2680</v>
          </cell>
        </row>
        <row r="26">
          <cell r="A26" t="str">
            <v>Dining Area - For Bar Lounge/Leisure Dining</v>
          </cell>
          <cell r="B26">
            <v>5220</v>
          </cell>
          <cell r="K26" t="str">
            <v>Multifamily</v>
          </cell>
          <cell r="L26">
            <v>8760</v>
          </cell>
          <cell r="M26">
            <v>7010</v>
          </cell>
          <cell r="N26">
            <v>4820</v>
          </cell>
        </row>
        <row r="27">
          <cell r="A27" t="str">
            <v>Dining Area - For Family Dining</v>
          </cell>
          <cell r="B27">
            <v>5220</v>
          </cell>
          <cell r="K27" t="str">
            <v>Museum</v>
          </cell>
          <cell r="L27">
            <v>3880</v>
          </cell>
          <cell r="M27">
            <v>3100</v>
          </cell>
          <cell r="N27">
            <v>3490</v>
          </cell>
        </row>
        <row r="28">
          <cell r="A28" t="str">
            <v>Dining Area - Other (cafeteria, etc)</v>
          </cell>
          <cell r="B28">
            <v>5220</v>
          </cell>
          <cell r="K28" t="str">
            <v>Office</v>
          </cell>
          <cell r="L28">
            <v>2930</v>
          </cell>
          <cell r="M28">
            <v>2340</v>
          </cell>
          <cell r="N28">
            <v>2200</v>
          </cell>
        </row>
        <row r="29">
          <cell r="A29" t="str">
            <v>Dining Area - Penitentiary</v>
          </cell>
          <cell r="B29">
            <v>5220</v>
          </cell>
          <cell r="K29" t="str">
            <v>Other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Dormitory - Living/Sleeping Quarters</v>
          </cell>
          <cell r="B30">
            <v>2970</v>
          </cell>
          <cell r="K30" t="str">
            <v>Parking garage</v>
          </cell>
          <cell r="L30">
            <v>8760</v>
          </cell>
          <cell r="M30">
            <v>7010</v>
          </cell>
          <cell r="N30">
            <v>5260</v>
          </cell>
        </row>
        <row r="31">
          <cell r="A31" t="str">
            <v>Dressing/Fitting Room - for Performance Arts Theatre</v>
          </cell>
          <cell r="B31">
            <v>2800</v>
          </cell>
          <cell r="K31" t="str">
            <v>Penitentiary</v>
          </cell>
          <cell r="L31">
            <v>8760</v>
          </cell>
          <cell r="M31">
            <v>2340</v>
          </cell>
          <cell r="N31">
            <v>5260</v>
          </cell>
        </row>
        <row r="32">
          <cell r="A32" t="str">
            <v>Dressing/Fitting Room - for Retail</v>
          </cell>
          <cell r="B32">
            <v>3680</v>
          </cell>
          <cell r="K32" t="str">
            <v>Performing arts theatre</v>
          </cell>
          <cell r="L32">
            <v>2980</v>
          </cell>
          <cell r="M32">
            <v>830</v>
          </cell>
          <cell r="N32">
            <v>2680</v>
          </cell>
        </row>
        <row r="33">
          <cell r="A33" t="str">
            <v>Electrical/Mechanical</v>
          </cell>
          <cell r="B33">
            <v>1000</v>
          </cell>
          <cell r="K33" t="str">
            <v>Police station</v>
          </cell>
          <cell r="L33">
            <v>8760</v>
          </cell>
          <cell r="M33">
            <v>7010</v>
          </cell>
          <cell r="N33">
            <v>6570</v>
          </cell>
        </row>
        <row r="34">
          <cell r="A34" t="str">
            <v>Emergency Vehicle Garage</v>
          </cell>
          <cell r="B34">
            <v>8760</v>
          </cell>
          <cell r="K34" t="str">
            <v>Post office</v>
          </cell>
          <cell r="L34">
            <v>3880</v>
          </cell>
          <cell r="M34">
            <v>3100</v>
          </cell>
          <cell r="N34">
            <v>2910</v>
          </cell>
        </row>
        <row r="35">
          <cell r="A35" t="str">
            <v>Exhibit Space - For Convention Centre</v>
          </cell>
          <cell r="B35">
            <v>3880</v>
          </cell>
          <cell r="K35" t="str">
            <v>Religious building</v>
          </cell>
          <cell r="L35">
            <v>2180</v>
          </cell>
          <cell r="M35">
            <v>1740</v>
          </cell>
          <cell r="N35">
            <v>1960</v>
          </cell>
        </row>
        <row r="36">
          <cell r="A36" t="str">
            <v>Exterior / Outdoor</v>
          </cell>
          <cell r="B36">
            <v>4380</v>
          </cell>
          <cell r="K36" t="str">
            <v>Retail</v>
          </cell>
          <cell r="L36">
            <v>3880</v>
          </cell>
          <cell r="M36">
            <v>3100</v>
          </cell>
          <cell r="N36">
            <v>3490</v>
          </cell>
        </row>
        <row r="37">
          <cell r="A37" t="str">
            <v>Fire Station Sleeping Quarters</v>
          </cell>
          <cell r="B37">
            <v>2970</v>
          </cell>
          <cell r="K37" t="str">
            <v>School/ university</v>
          </cell>
          <cell r="L37">
            <v>2930</v>
          </cell>
          <cell r="M37">
            <v>2340</v>
          </cell>
          <cell r="N37">
            <v>2200</v>
          </cell>
        </row>
        <row r="38">
          <cell r="A38" t="str">
            <v>Food Preparation</v>
          </cell>
          <cell r="B38">
            <v>5220</v>
          </cell>
          <cell r="K38" t="str">
            <v>Sports arena</v>
          </cell>
          <cell r="L38">
            <v>5220</v>
          </cell>
          <cell r="M38">
            <v>4180</v>
          </cell>
          <cell r="N38">
            <v>4700</v>
          </cell>
        </row>
        <row r="39">
          <cell r="A39" t="str">
            <v>Gym/Fitness Area</v>
          </cell>
          <cell r="B39">
            <v>2950</v>
          </cell>
          <cell r="K39" t="str">
            <v>Town hall</v>
          </cell>
          <cell r="L39">
            <v>3370</v>
          </cell>
          <cell r="M39">
            <v>2700</v>
          </cell>
          <cell r="N39">
            <v>2530</v>
          </cell>
        </row>
        <row r="40">
          <cell r="A40" t="str">
            <v>Gymnasium/Fitness Centre Playing Area</v>
          </cell>
          <cell r="B40">
            <v>2950</v>
          </cell>
          <cell r="K40" t="str">
            <v>Transportation</v>
          </cell>
          <cell r="L40">
            <v>8760</v>
          </cell>
          <cell r="M40">
            <v>7010</v>
          </cell>
          <cell r="N40">
            <v>7880</v>
          </cell>
        </row>
        <row r="41">
          <cell r="A41" t="str">
            <v>Hospital - Emergency</v>
          </cell>
          <cell r="B41">
            <v>8760</v>
          </cell>
          <cell r="K41" t="str">
            <v>Warehouse</v>
          </cell>
          <cell r="L41">
            <v>2830</v>
          </cell>
          <cell r="M41">
            <v>2260</v>
          </cell>
          <cell r="N41">
            <v>2120</v>
          </cell>
        </row>
        <row r="42">
          <cell r="A42" t="str">
            <v>Hospital - Exam/Treatment</v>
          </cell>
          <cell r="B42">
            <v>3880</v>
          </cell>
          <cell r="K42" t="str">
            <v>Workshop</v>
          </cell>
          <cell r="L42">
            <v>3880</v>
          </cell>
          <cell r="M42">
            <v>3100</v>
          </cell>
          <cell r="N42">
            <v>2910</v>
          </cell>
        </row>
        <row r="43">
          <cell r="A43" t="str">
            <v>Hospital - Laundry/Washing</v>
          </cell>
          <cell r="B43">
            <v>5220</v>
          </cell>
        </row>
        <row r="44">
          <cell r="A44" t="str">
            <v>Hospital - Lounge/Recreation</v>
          </cell>
          <cell r="B44">
            <v>3880</v>
          </cell>
        </row>
        <row r="45">
          <cell r="A45" t="str">
            <v>Hospital - Medical Supply</v>
          </cell>
          <cell r="B45">
            <v>8760</v>
          </cell>
        </row>
        <row r="46">
          <cell r="A46" t="str">
            <v>Hospital - Nursery</v>
          </cell>
          <cell r="B46">
            <v>8760</v>
          </cell>
        </row>
        <row r="47">
          <cell r="A47" t="str">
            <v>Hospital - Nurses' Station</v>
          </cell>
          <cell r="B47">
            <v>8760</v>
          </cell>
        </row>
        <row r="48">
          <cell r="A48" t="str">
            <v>Hospital - Operating Room</v>
          </cell>
          <cell r="B48">
            <v>8760</v>
          </cell>
        </row>
        <row r="49">
          <cell r="A49" t="str">
            <v>Hospital - Patient Room</v>
          </cell>
          <cell r="B49">
            <v>5820</v>
          </cell>
        </row>
        <row r="50">
          <cell r="A50" t="str">
            <v>Hospital - Pharmacy</v>
          </cell>
          <cell r="B50">
            <v>3880</v>
          </cell>
        </row>
        <row r="51">
          <cell r="A51" t="str">
            <v>Hospital - Physical Therapy</v>
          </cell>
          <cell r="B51">
            <v>3880</v>
          </cell>
        </row>
        <row r="52">
          <cell r="A52" t="str">
            <v>Hospital - Radiology/Imaging</v>
          </cell>
          <cell r="B52">
            <v>8760</v>
          </cell>
        </row>
        <row r="53">
          <cell r="A53" t="str">
            <v>Hospital - Recovery</v>
          </cell>
          <cell r="B53">
            <v>8760</v>
          </cell>
        </row>
        <row r="54">
          <cell r="A54" t="str">
            <v>Hotel - Guest Room</v>
          </cell>
          <cell r="B54">
            <v>2040</v>
          </cell>
        </row>
        <row r="55">
          <cell r="A55" t="str">
            <v>Judges' Chambers</v>
          </cell>
          <cell r="B55">
            <v>2930</v>
          </cell>
        </row>
        <row r="56">
          <cell r="A56" t="str">
            <v>Laboratory - For Classrooms</v>
          </cell>
          <cell r="B56">
            <v>3020</v>
          </cell>
        </row>
        <row r="57">
          <cell r="A57" t="str">
            <v>Laboratory - For Medical/Industrial/Research</v>
          </cell>
          <cell r="B57">
            <v>2930</v>
          </cell>
        </row>
        <row r="58">
          <cell r="A58" t="str">
            <v>Library - Reading Area</v>
          </cell>
          <cell r="B58">
            <v>3880</v>
          </cell>
        </row>
        <row r="59">
          <cell r="A59" t="str">
            <v>Library - Stacks</v>
          </cell>
          <cell r="B59">
            <v>3880</v>
          </cell>
        </row>
        <row r="60">
          <cell r="A60" t="str">
            <v>Loading Dock (interior)</v>
          </cell>
          <cell r="B60">
            <v>3880</v>
          </cell>
        </row>
        <row r="61">
          <cell r="A61" t="str">
            <v>Lobby - For Elevator</v>
          </cell>
          <cell r="B61" t="e">
            <v>#N/A</v>
          </cell>
        </row>
        <row r="62">
          <cell r="A62" t="str">
            <v>Lobby - For Hotel</v>
          </cell>
          <cell r="B62">
            <v>8760</v>
          </cell>
        </row>
        <row r="63">
          <cell r="A63" t="str">
            <v>Lobby - For Motion Picture Theatre</v>
          </cell>
          <cell r="B63">
            <v>2950</v>
          </cell>
        </row>
        <row r="64">
          <cell r="A64" t="str">
            <v>Lobby - For Performing Arts Theatre</v>
          </cell>
          <cell r="B64">
            <v>2950</v>
          </cell>
        </row>
        <row r="65">
          <cell r="A65" t="str">
            <v>Lobby - Other</v>
          </cell>
          <cell r="B65">
            <v>3880</v>
          </cell>
        </row>
        <row r="66">
          <cell r="A66" t="str">
            <v>Locker Room</v>
          </cell>
          <cell r="B66" t="e">
            <v>#N/A</v>
          </cell>
        </row>
        <row r="67">
          <cell r="A67" t="str">
            <v>Lounge/ Breakroom</v>
          </cell>
          <cell r="B67">
            <v>5220</v>
          </cell>
        </row>
        <row r="68">
          <cell r="A68" t="str">
            <v>Manufacturing - &lt;25ft floor-to-ceiling height</v>
          </cell>
          <cell r="B68">
            <v>3880</v>
          </cell>
        </row>
        <row r="69">
          <cell r="A69" t="str">
            <v>Manufacturing - 25-50ft floor-to-ceiling height</v>
          </cell>
          <cell r="B69">
            <v>3880</v>
          </cell>
        </row>
        <row r="70">
          <cell r="A70" t="str">
            <v>Manufacturing - &gt;50ft floor-to-ceiling height</v>
          </cell>
          <cell r="B70">
            <v>3880</v>
          </cell>
        </row>
        <row r="71">
          <cell r="A71" t="str">
            <v>Manufacturing - Detailed Manufacturing</v>
          </cell>
          <cell r="B71">
            <v>3880</v>
          </cell>
        </row>
        <row r="72">
          <cell r="A72" t="str">
            <v>Manufacturing - Equipment Room</v>
          </cell>
          <cell r="B72">
            <v>3880</v>
          </cell>
        </row>
        <row r="73">
          <cell r="A73" t="str">
            <v>Museum - General Exhibition</v>
          </cell>
          <cell r="B73">
            <v>3880</v>
          </cell>
        </row>
        <row r="74">
          <cell r="A74" t="str">
            <v>Museum - Restoration</v>
          </cell>
          <cell r="B74">
            <v>2930</v>
          </cell>
        </row>
        <row r="75">
          <cell r="A75" t="str">
            <v>Office Enclosed and ≤250ft2</v>
          </cell>
          <cell r="B75">
            <v>2300</v>
          </cell>
        </row>
        <row r="76">
          <cell r="A76" t="str">
            <v>Office Enclosed and &gt;250ft2</v>
          </cell>
          <cell r="B76">
            <v>2300</v>
          </cell>
        </row>
        <row r="77">
          <cell r="A77" t="str">
            <v>Office Open Plan</v>
          </cell>
          <cell r="B77">
            <v>2930</v>
          </cell>
        </row>
        <row r="78">
          <cell r="A78" t="str">
            <v>Other</v>
          </cell>
          <cell r="B78">
            <v>0</v>
          </cell>
        </row>
        <row r="79">
          <cell r="A79" t="str">
            <v>Parking Garage Area</v>
          </cell>
          <cell r="B79">
            <v>6730</v>
          </cell>
        </row>
        <row r="80">
          <cell r="A80" t="str">
            <v>Post Office - Sorting Area</v>
          </cell>
          <cell r="B80">
            <v>2930</v>
          </cell>
        </row>
        <row r="81">
          <cell r="A81" t="str">
            <v>Religious Building - Audience/Seating</v>
          </cell>
          <cell r="B81">
            <v>2180</v>
          </cell>
        </row>
        <row r="82">
          <cell r="A82" t="str">
            <v>Religious Building - Fellowship Hall</v>
          </cell>
          <cell r="B82">
            <v>2180</v>
          </cell>
        </row>
        <row r="83">
          <cell r="A83" t="str">
            <v>Religious Building - Worship Pulpit, Choir</v>
          </cell>
          <cell r="B83">
            <v>2180</v>
          </cell>
        </row>
        <row r="84">
          <cell r="A84" t="str">
            <v>Retail - Mall Concourse</v>
          </cell>
          <cell r="B84">
            <v>3880</v>
          </cell>
        </row>
        <row r="85">
          <cell r="A85" t="str">
            <v>Retail - Sales Area</v>
          </cell>
          <cell r="B85">
            <v>3880</v>
          </cell>
        </row>
        <row r="86">
          <cell r="A86" t="str">
            <v>Sports Arena - for a Class I facility</v>
          </cell>
          <cell r="B86">
            <v>2950</v>
          </cell>
        </row>
        <row r="87">
          <cell r="A87" t="str">
            <v>Sports Arena - for a Class II facility</v>
          </cell>
          <cell r="B87">
            <v>2950</v>
          </cell>
        </row>
        <row r="88">
          <cell r="A88" t="str">
            <v>Sports Arena - for a Class III facility</v>
          </cell>
          <cell r="B88">
            <v>2950</v>
          </cell>
        </row>
        <row r="89">
          <cell r="A89" t="str">
            <v>Sports Arena - for a Class IV facility</v>
          </cell>
          <cell r="B89">
            <v>2950</v>
          </cell>
        </row>
        <row r="90">
          <cell r="A90" t="str">
            <v>Stairway</v>
          </cell>
          <cell r="B90" t="e">
            <v>#N/A</v>
          </cell>
        </row>
        <row r="91">
          <cell r="A91" t="str">
            <v>Storage &lt;50ft2</v>
          </cell>
          <cell r="B91">
            <v>1910</v>
          </cell>
        </row>
        <row r="92">
          <cell r="A92" t="str">
            <v>Storage ≥50ft2 and ≤1000ft2</v>
          </cell>
          <cell r="B92">
            <v>1910</v>
          </cell>
        </row>
        <row r="93">
          <cell r="A93" t="str">
            <v>Transportation - Audience/Seating</v>
          </cell>
          <cell r="B93">
            <v>8760</v>
          </cell>
        </row>
        <row r="94">
          <cell r="A94" t="str">
            <v>Transportation - Baggage Area</v>
          </cell>
          <cell r="B94">
            <v>8760</v>
          </cell>
        </row>
        <row r="95">
          <cell r="A95" t="str">
            <v>Transportation - Terminal Ticket Counter</v>
          </cell>
          <cell r="B95">
            <v>8760</v>
          </cell>
        </row>
        <row r="96">
          <cell r="A96" t="str">
            <v>Vehicle Maintenance Area</v>
          </cell>
          <cell r="B96">
            <v>3880</v>
          </cell>
        </row>
        <row r="97">
          <cell r="A97" t="str">
            <v>Warehouse Storage - for medium to bulky, palletized items</v>
          </cell>
          <cell r="B97">
            <v>2830</v>
          </cell>
        </row>
        <row r="98">
          <cell r="A98" t="str">
            <v>Warehouse Storage - for smaller, hand-carried items</v>
          </cell>
          <cell r="B98">
            <v>2830</v>
          </cell>
        </row>
        <row r="99">
          <cell r="A99" t="str">
            <v>Washroom</v>
          </cell>
          <cell r="B99" t="e">
            <v>#N/A</v>
          </cell>
        </row>
        <row r="100">
          <cell r="A100" t="str">
            <v>Workshop</v>
          </cell>
          <cell r="B100">
            <v>3880</v>
          </cell>
        </row>
      </sheetData>
      <sheetData sheetId="11"/>
      <sheetData sheetId="12">
        <row r="3">
          <cell r="W3" t="str">
            <v>Y</v>
          </cell>
        </row>
        <row r="4">
          <cell r="W4" t="str">
            <v>N</v>
          </cell>
        </row>
        <row r="6">
          <cell r="A6" t="str">
            <v>Airport - Concourse</v>
          </cell>
          <cell r="C6" t="str">
            <v>N</v>
          </cell>
          <cell r="D6">
            <v>0</v>
          </cell>
          <cell r="E6">
            <v>0</v>
          </cell>
          <cell r="F6" t="str">
            <v>Y</v>
          </cell>
          <cell r="G6">
            <v>0.3</v>
          </cell>
          <cell r="H6">
            <v>0.5</v>
          </cell>
          <cell r="I6" t="str">
            <v>Y</v>
          </cell>
          <cell r="J6">
            <v>0.2</v>
          </cell>
          <cell r="K6">
            <v>0</v>
          </cell>
          <cell r="L6" t="str">
            <v>N</v>
          </cell>
          <cell r="M6">
            <v>0</v>
          </cell>
          <cell r="N6">
            <v>0</v>
          </cell>
          <cell r="O6" t="str">
            <v>Y</v>
          </cell>
          <cell r="P6">
            <v>0</v>
          </cell>
          <cell r="Q6">
            <v>0.2</v>
          </cell>
          <cell r="R6" t="str">
            <v>Y</v>
          </cell>
          <cell r="S6">
            <v>0.15</v>
          </cell>
          <cell r="AB6">
            <v>0.4</v>
          </cell>
          <cell r="AC6">
            <v>0.55999999999999994</v>
          </cell>
        </row>
        <row r="7">
          <cell r="A7" t="str">
            <v>Atrium</v>
          </cell>
          <cell r="C7" t="str">
            <v>N</v>
          </cell>
          <cell r="D7">
            <v>0</v>
          </cell>
          <cell r="E7">
            <v>0</v>
          </cell>
          <cell r="F7" t="str">
            <v>Y</v>
          </cell>
          <cell r="G7">
            <v>0.3</v>
          </cell>
          <cell r="H7">
            <v>0.5</v>
          </cell>
          <cell r="I7" t="str">
            <v>Y</v>
          </cell>
          <cell r="J7">
            <v>0.2</v>
          </cell>
          <cell r="K7">
            <v>0</v>
          </cell>
          <cell r="L7" t="str">
            <v>N</v>
          </cell>
          <cell r="M7">
            <v>0</v>
          </cell>
          <cell r="N7">
            <v>0</v>
          </cell>
          <cell r="O7" t="str">
            <v>Y</v>
          </cell>
          <cell r="P7">
            <v>0</v>
          </cell>
          <cell r="Q7">
            <v>0.2</v>
          </cell>
          <cell r="R7" t="str">
            <v>Y</v>
          </cell>
          <cell r="S7">
            <v>0.15</v>
          </cell>
          <cell r="AB7">
            <v>0.4</v>
          </cell>
          <cell r="AC7">
            <v>0.55999999999999994</v>
          </cell>
        </row>
        <row r="8">
          <cell r="A8" t="str">
            <v>Audience/Seating Area - For auditorium</v>
          </cell>
          <cell r="C8" t="str">
            <v>N</v>
          </cell>
          <cell r="D8">
            <v>0</v>
          </cell>
          <cell r="E8">
            <v>0</v>
          </cell>
          <cell r="F8" t="str">
            <v>N</v>
          </cell>
          <cell r="G8">
            <v>0</v>
          </cell>
          <cell r="H8">
            <v>0</v>
          </cell>
          <cell r="I8" t="str">
            <v>Y</v>
          </cell>
          <cell r="J8">
            <v>0.2</v>
          </cell>
          <cell r="K8">
            <v>0</v>
          </cell>
          <cell r="L8" t="str">
            <v>Y</v>
          </cell>
          <cell r="M8">
            <v>0.2</v>
          </cell>
          <cell r="N8">
            <v>0.2</v>
          </cell>
          <cell r="O8" t="str">
            <v>Y</v>
          </cell>
          <cell r="P8">
            <v>0</v>
          </cell>
          <cell r="Q8">
            <v>0.2</v>
          </cell>
          <cell r="R8" t="str">
            <v>N</v>
          </cell>
          <cell r="S8">
            <v>0</v>
          </cell>
          <cell r="AB8">
            <v>0.32000000000000006</v>
          </cell>
          <cell r="AC8">
            <v>0.32000000000000006</v>
          </cell>
        </row>
        <row r="9">
          <cell r="A9" t="str">
            <v>Audience/Seating Area - For Convention Centre</v>
          </cell>
          <cell r="C9" t="str">
            <v>N</v>
          </cell>
          <cell r="D9">
            <v>0</v>
          </cell>
          <cell r="E9">
            <v>0</v>
          </cell>
          <cell r="F9" t="str">
            <v>N</v>
          </cell>
          <cell r="G9">
            <v>0</v>
          </cell>
          <cell r="H9">
            <v>0</v>
          </cell>
          <cell r="I9" t="str">
            <v>Y</v>
          </cell>
          <cell r="J9">
            <v>0.2</v>
          </cell>
          <cell r="K9">
            <v>0</v>
          </cell>
          <cell r="L9" t="str">
            <v>Y</v>
          </cell>
          <cell r="M9">
            <v>0.2</v>
          </cell>
          <cell r="N9">
            <v>0.2</v>
          </cell>
          <cell r="O9" t="str">
            <v>Y</v>
          </cell>
          <cell r="P9">
            <v>0</v>
          </cell>
          <cell r="Q9">
            <v>0.2</v>
          </cell>
          <cell r="R9" t="str">
            <v>Y</v>
          </cell>
          <cell r="S9">
            <v>0.15</v>
          </cell>
          <cell r="AB9">
            <v>0.32000000000000006</v>
          </cell>
          <cell r="AC9">
            <v>0.32000000000000006</v>
          </cell>
        </row>
        <row r="10">
          <cell r="A10" t="str">
            <v>Audience/Seating Area - For Gymnasium</v>
          </cell>
          <cell r="C10" t="str">
            <v>Y</v>
          </cell>
          <cell r="D10">
            <v>0</v>
          </cell>
          <cell r="E10">
            <v>0.3</v>
          </cell>
          <cell r="F10" t="str">
            <v>N</v>
          </cell>
          <cell r="G10">
            <v>0</v>
          </cell>
          <cell r="H10">
            <v>0</v>
          </cell>
          <cell r="I10" t="str">
            <v>Y</v>
          </cell>
          <cell r="J10">
            <v>0.2</v>
          </cell>
          <cell r="K10">
            <v>0</v>
          </cell>
          <cell r="L10" t="str">
            <v>Y</v>
          </cell>
          <cell r="M10">
            <v>0.2</v>
          </cell>
          <cell r="N10">
            <v>0.2</v>
          </cell>
          <cell r="O10" t="str">
            <v>Y</v>
          </cell>
          <cell r="P10">
            <v>0</v>
          </cell>
          <cell r="Q10">
            <v>0.2</v>
          </cell>
          <cell r="R10" t="str">
            <v>N</v>
          </cell>
          <cell r="S10">
            <v>0</v>
          </cell>
          <cell r="AB10">
            <v>0.32000000000000006</v>
          </cell>
          <cell r="AC10">
            <v>0.52499999999999991</v>
          </cell>
        </row>
        <row r="11">
          <cell r="A11" t="str">
            <v>Audience/Seating Area - For Motion Picture Theatre</v>
          </cell>
          <cell r="C11" t="str">
            <v>N</v>
          </cell>
          <cell r="D11">
            <v>0</v>
          </cell>
          <cell r="E11">
            <v>0</v>
          </cell>
          <cell r="F11" t="str">
            <v>N</v>
          </cell>
          <cell r="G11">
            <v>0</v>
          </cell>
          <cell r="H11">
            <v>0</v>
          </cell>
          <cell r="I11" t="str">
            <v>Y</v>
          </cell>
          <cell r="J11">
            <v>0.2</v>
          </cell>
          <cell r="K11">
            <v>0</v>
          </cell>
          <cell r="L11" t="str">
            <v>Y</v>
          </cell>
          <cell r="M11">
            <v>0.3</v>
          </cell>
          <cell r="N11">
            <v>0.2</v>
          </cell>
          <cell r="O11" t="str">
            <v>Y</v>
          </cell>
          <cell r="P11">
            <v>0</v>
          </cell>
          <cell r="Q11">
            <v>0.2</v>
          </cell>
          <cell r="R11" t="str">
            <v>N</v>
          </cell>
          <cell r="S11">
            <v>0</v>
          </cell>
          <cell r="AB11">
            <v>0.4</v>
          </cell>
          <cell r="AC11">
            <v>0.32000000000000006</v>
          </cell>
        </row>
        <row r="12">
          <cell r="A12" t="str">
            <v>Audience/Seating Area - For Performing Arts Theatre</v>
          </cell>
          <cell r="C12" t="str">
            <v>N</v>
          </cell>
          <cell r="D12">
            <v>0</v>
          </cell>
          <cell r="E12">
            <v>0</v>
          </cell>
          <cell r="F12" t="str">
            <v>N</v>
          </cell>
          <cell r="G12">
            <v>0</v>
          </cell>
          <cell r="H12">
            <v>0</v>
          </cell>
          <cell r="I12" t="str">
            <v>Y</v>
          </cell>
          <cell r="J12">
            <v>0.2</v>
          </cell>
          <cell r="K12">
            <v>0</v>
          </cell>
          <cell r="L12" t="str">
            <v>Y</v>
          </cell>
          <cell r="M12">
            <v>0.3</v>
          </cell>
          <cell r="N12">
            <v>0.2</v>
          </cell>
          <cell r="O12" t="str">
            <v>Y</v>
          </cell>
          <cell r="P12">
            <v>0</v>
          </cell>
          <cell r="Q12">
            <v>0.2</v>
          </cell>
          <cell r="R12" t="str">
            <v>N</v>
          </cell>
          <cell r="S12">
            <v>0</v>
          </cell>
          <cell r="AB12">
            <v>0.4</v>
          </cell>
          <cell r="AC12">
            <v>0.32000000000000006</v>
          </cell>
        </row>
        <row r="13">
          <cell r="A13" t="str">
            <v>Audience/Seating Area - For Sports Arena</v>
          </cell>
          <cell r="C13" t="str">
            <v>N</v>
          </cell>
          <cell r="D13">
            <v>0</v>
          </cell>
          <cell r="E13">
            <v>0</v>
          </cell>
          <cell r="F13" t="str">
            <v>N</v>
          </cell>
          <cell r="G13">
            <v>0</v>
          </cell>
          <cell r="H13">
            <v>0</v>
          </cell>
          <cell r="I13" t="str">
            <v>Y</v>
          </cell>
          <cell r="J13">
            <v>0.2</v>
          </cell>
          <cell r="K13">
            <v>0</v>
          </cell>
          <cell r="L13" t="str">
            <v>Y</v>
          </cell>
          <cell r="M13">
            <v>0.2</v>
          </cell>
          <cell r="N13">
            <v>0.2</v>
          </cell>
          <cell r="O13" t="str">
            <v>Y</v>
          </cell>
          <cell r="P13">
            <v>0</v>
          </cell>
          <cell r="Q13">
            <v>0.2</v>
          </cell>
          <cell r="R13" t="str">
            <v>N</v>
          </cell>
          <cell r="S13">
            <v>0</v>
          </cell>
          <cell r="AB13">
            <v>0.32000000000000006</v>
          </cell>
          <cell r="AC13">
            <v>0.32000000000000006</v>
          </cell>
        </row>
        <row r="14">
          <cell r="A14" t="str">
            <v>Audience/Seating Area - Penitentiary</v>
          </cell>
          <cell r="C14" t="str">
            <v>N</v>
          </cell>
          <cell r="D14">
            <v>0</v>
          </cell>
          <cell r="E14">
            <v>0</v>
          </cell>
          <cell r="F14" t="str">
            <v>N</v>
          </cell>
          <cell r="G14">
            <v>0</v>
          </cell>
          <cell r="H14">
            <v>0</v>
          </cell>
          <cell r="I14" t="str">
            <v>Y</v>
          </cell>
          <cell r="J14">
            <v>0.2</v>
          </cell>
          <cell r="K14">
            <v>0</v>
          </cell>
          <cell r="L14" t="str">
            <v>Y</v>
          </cell>
          <cell r="M14">
            <v>0.2</v>
          </cell>
          <cell r="N14">
            <v>0.2</v>
          </cell>
          <cell r="O14" t="str">
            <v>Y</v>
          </cell>
          <cell r="P14">
            <v>0</v>
          </cell>
          <cell r="Q14">
            <v>0.2</v>
          </cell>
          <cell r="R14" t="str">
            <v>N</v>
          </cell>
          <cell r="S14">
            <v>0</v>
          </cell>
          <cell r="AB14">
            <v>0.32000000000000006</v>
          </cell>
          <cell r="AC14">
            <v>0.32000000000000006</v>
          </cell>
        </row>
        <row r="15">
          <cell r="A15" t="str">
            <v>Banking Activity Area/Bank Office</v>
          </cell>
          <cell r="C15" t="str">
            <v>N</v>
          </cell>
          <cell r="D15">
            <v>0</v>
          </cell>
          <cell r="E15">
            <v>0</v>
          </cell>
          <cell r="F15" t="str">
            <v>Y</v>
          </cell>
          <cell r="G15">
            <v>0.15</v>
          </cell>
          <cell r="H15">
            <v>0.5</v>
          </cell>
          <cell r="I15" t="str">
            <v>Y</v>
          </cell>
          <cell r="J15">
            <v>0.2</v>
          </cell>
          <cell r="K15">
            <v>0</v>
          </cell>
          <cell r="L15" t="str">
            <v>N</v>
          </cell>
          <cell r="M15">
            <v>0</v>
          </cell>
          <cell r="N15">
            <v>0</v>
          </cell>
          <cell r="O15" t="str">
            <v>Y</v>
          </cell>
          <cell r="P15">
            <v>0</v>
          </cell>
          <cell r="Q15">
            <v>0.2</v>
          </cell>
          <cell r="R15" t="str">
            <v>N</v>
          </cell>
          <cell r="S15">
            <v>0</v>
          </cell>
          <cell r="AB15">
            <v>0.27999999999999997</v>
          </cell>
          <cell r="AC15">
            <v>0.55999999999999994</v>
          </cell>
        </row>
        <row r="16">
          <cell r="A16" t="str">
            <v>Classroom/Lecture/Training - for Penitentiary</v>
          </cell>
          <cell r="C16" t="str">
            <v>Y</v>
          </cell>
          <cell r="D16">
            <v>0</v>
          </cell>
          <cell r="E16">
            <v>0.2</v>
          </cell>
          <cell r="F16" t="str">
            <v>Y</v>
          </cell>
          <cell r="G16">
            <v>0.15</v>
          </cell>
          <cell r="H16">
            <v>0.5</v>
          </cell>
          <cell r="I16" t="str">
            <v>Y</v>
          </cell>
          <cell r="J16">
            <v>0.2</v>
          </cell>
          <cell r="K16">
            <v>0</v>
          </cell>
          <cell r="L16" t="str">
            <v>N</v>
          </cell>
          <cell r="M16">
            <v>0</v>
          </cell>
          <cell r="N16">
            <v>0</v>
          </cell>
          <cell r="O16" t="str">
            <v>Y</v>
          </cell>
          <cell r="P16">
            <v>0</v>
          </cell>
          <cell r="Q16">
            <v>0.1</v>
          </cell>
          <cell r="R16" t="str">
            <v>N</v>
          </cell>
          <cell r="S16">
            <v>0</v>
          </cell>
          <cell r="AB16">
            <v>0.27999999999999997</v>
          </cell>
          <cell r="AC16">
            <v>0.6</v>
          </cell>
        </row>
        <row r="17">
          <cell r="A17" t="str">
            <v>Classroom/Lecture/Training - General</v>
          </cell>
          <cell r="C17" t="str">
            <v>Y</v>
          </cell>
          <cell r="D17">
            <v>0</v>
          </cell>
          <cell r="E17">
            <v>0.2</v>
          </cell>
          <cell r="F17" t="str">
            <v>Y</v>
          </cell>
          <cell r="G17">
            <v>0.25</v>
          </cell>
          <cell r="H17">
            <v>0.5</v>
          </cell>
          <cell r="I17" t="str">
            <v>Y</v>
          </cell>
          <cell r="J17">
            <v>0.2</v>
          </cell>
          <cell r="K17">
            <v>0</v>
          </cell>
          <cell r="L17" t="str">
            <v>Y</v>
          </cell>
          <cell r="M17">
            <v>0.2</v>
          </cell>
          <cell r="N17">
            <v>0.3</v>
          </cell>
          <cell r="O17" t="str">
            <v>Y</v>
          </cell>
          <cell r="P17">
            <v>0</v>
          </cell>
          <cell r="Q17">
            <v>0.1</v>
          </cell>
          <cell r="R17" t="str">
            <v>Y</v>
          </cell>
          <cell r="S17">
            <v>0.15</v>
          </cell>
          <cell r="AB17">
            <v>0.48750000000000004</v>
          </cell>
          <cell r="AC17">
            <v>0.77</v>
          </cell>
        </row>
        <row r="18">
          <cell r="A18" t="str">
            <v>Conference/Meeting/Multipurpose</v>
          </cell>
          <cell r="C18" t="str">
            <v>Y</v>
          </cell>
          <cell r="D18">
            <v>0</v>
          </cell>
          <cell r="E18">
            <v>0.3</v>
          </cell>
          <cell r="F18" t="str">
            <v>N</v>
          </cell>
          <cell r="G18">
            <v>0</v>
          </cell>
          <cell r="H18">
            <v>0</v>
          </cell>
          <cell r="I18" t="str">
            <v>Y</v>
          </cell>
          <cell r="J18">
            <v>0.2</v>
          </cell>
          <cell r="K18">
            <v>0</v>
          </cell>
          <cell r="L18" t="str">
            <v>Y</v>
          </cell>
          <cell r="M18">
            <v>0.2</v>
          </cell>
          <cell r="N18">
            <v>0.3</v>
          </cell>
          <cell r="O18" t="str">
            <v>Y</v>
          </cell>
          <cell r="P18">
            <v>0</v>
          </cell>
          <cell r="Q18">
            <v>0.2</v>
          </cell>
          <cell r="R18" t="str">
            <v>Y</v>
          </cell>
          <cell r="S18">
            <v>0.15</v>
          </cell>
          <cell r="AB18">
            <v>0.32000000000000006</v>
          </cell>
          <cell r="AC18">
            <v>0.60000000000000009</v>
          </cell>
        </row>
        <row r="19">
          <cell r="A19" t="str">
            <v>Confinement Cells</v>
          </cell>
          <cell r="C19" t="str">
            <v>N</v>
          </cell>
          <cell r="D19">
            <v>0</v>
          </cell>
          <cell r="E19">
            <v>0</v>
          </cell>
          <cell r="F19" t="str">
            <v>N</v>
          </cell>
          <cell r="G19">
            <v>0</v>
          </cell>
          <cell r="H19">
            <v>0</v>
          </cell>
          <cell r="I19" t="str">
            <v>N</v>
          </cell>
          <cell r="J19">
            <v>0</v>
          </cell>
          <cell r="K19">
            <v>0</v>
          </cell>
          <cell r="L19" t="str">
            <v>N</v>
          </cell>
          <cell r="M19">
            <v>0</v>
          </cell>
          <cell r="N19">
            <v>0</v>
          </cell>
          <cell r="O19" t="str">
            <v>Y</v>
          </cell>
          <cell r="P19">
            <v>0</v>
          </cell>
          <cell r="Q19">
            <v>0.2</v>
          </cell>
          <cell r="R19" t="str">
            <v>N</v>
          </cell>
          <cell r="S19">
            <v>0</v>
          </cell>
          <cell r="AB19">
            <v>0</v>
          </cell>
          <cell r="AC19">
            <v>0.2</v>
          </cell>
        </row>
        <row r="20">
          <cell r="A20" t="str">
            <v>Copy/ Print Room</v>
          </cell>
          <cell r="C20" t="str">
            <v>Y</v>
          </cell>
          <cell r="D20">
            <v>0</v>
          </cell>
          <cell r="E20">
            <v>0.3</v>
          </cell>
          <cell r="F20" t="str">
            <v>N</v>
          </cell>
          <cell r="G20">
            <v>0</v>
          </cell>
          <cell r="H20">
            <v>0</v>
          </cell>
          <cell r="I20" t="str">
            <v>Y</v>
          </cell>
          <cell r="J20">
            <v>0.2</v>
          </cell>
          <cell r="K20">
            <v>0</v>
          </cell>
          <cell r="L20" t="str">
            <v>N</v>
          </cell>
          <cell r="M20">
            <v>0</v>
          </cell>
          <cell r="N20">
            <v>0</v>
          </cell>
          <cell r="O20" t="str">
            <v>Y</v>
          </cell>
          <cell r="P20">
            <v>0</v>
          </cell>
          <cell r="Q20">
            <v>0.2</v>
          </cell>
          <cell r="R20" t="str">
            <v>Y</v>
          </cell>
          <cell r="S20">
            <v>0.15</v>
          </cell>
          <cell r="AB20">
            <v>0.2</v>
          </cell>
          <cell r="AC20">
            <v>0.4</v>
          </cell>
        </row>
        <row r="21">
          <cell r="A21" t="str">
            <v>Corridor/Transition - For Hospital</v>
          </cell>
          <cell r="C21" t="str">
            <v>Y</v>
          </cell>
          <cell r="D21">
            <v>0.5</v>
          </cell>
          <cell r="E21">
            <v>0.15</v>
          </cell>
          <cell r="F21" t="str">
            <v>N</v>
          </cell>
          <cell r="G21">
            <v>0</v>
          </cell>
          <cell r="H21">
            <v>0</v>
          </cell>
          <cell r="I21" t="str">
            <v>Y</v>
          </cell>
          <cell r="J21">
            <v>0.2</v>
          </cell>
          <cell r="K21">
            <v>0</v>
          </cell>
          <cell r="L21" t="str">
            <v>N</v>
          </cell>
          <cell r="M21">
            <v>0</v>
          </cell>
          <cell r="N21">
            <v>0</v>
          </cell>
          <cell r="O21" t="str">
            <v>Y</v>
          </cell>
          <cell r="P21">
            <v>0</v>
          </cell>
          <cell r="Q21">
            <v>0.1</v>
          </cell>
          <cell r="R21" t="str">
            <v>Y</v>
          </cell>
          <cell r="S21">
            <v>0.15</v>
          </cell>
          <cell r="AB21">
            <v>0.55999999999999994</v>
          </cell>
          <cell r="AC21">
            <v>0.2</v>
          </cell>
        </row>
        <row r="22">
          <cell r="A22" t="str">
            <v>Corridor/Transition - For Manufacturing</v>
          </cell>
          <cell r="C22" t="str">
            <v>N</v>
          </cell>
          <cell r="D22">
            <v>0</v>
          </cell>
          <cell r="E22">
            <v>0</v>
          </cell>
          <cell r="F22" t="str">
            <v>N</v>
          </cell>
          <cell r="G22">
            <v>0</v>
          </cell>
          <cell r="H22">
            <v>0</v>
          </cell>
          <cell r="I22" t="str">
            <v>Y</v>
          </cell>
          <cell r="J22">
            <v>0.2</v>
          </cell>
          <cell r="K22">
            <v>0</v>
          </cell>
          <cell r="L22" t="str">
            <v>N</v>
          </cell>
          <cell r="M22">
            <v>0</v>
          </cell>
          <cell r="N22">
            <v>0</v>
          </cell>
          <cell r="O22" t="str">
            <v>Y</v>
          </cell>
          <cell r="P22">
            <v>0</v>
          </cell>
          <cell r="Q22">
            <v>0.2</v>
          </cell>
          <cell r="R22" t="str">
            <v>Y</v>
          </cell>
          <cell r="S22">
            <v>0.15</v>
          </cell>
          <cell r="AB22">
            <v>0.2</v>
          </cell>
          <cell r="AC22">
            <v>0.2</v>
          </cell>
        </row>
        <row r="23">
          <cell r="A23" t="str">
            <v>Corridor/Transition - General</v>
          </cell>
          <cell r="C23" t="str">
            <v>Y</v>
          </cell>
          <cell r="D23">
            <v>0.5</v>
          </cell>
          <cell r="E23">
            <v>0.15</v>
          </cell>
          <cell r="F23" t="str">
            <v>N</v>
          </cell>
          <cell r="G23">
            <v>0</v>
          </cell>
          <cell r="H23">
            <v>0</v>
          </cell>
          <cell r="I23" t="str">
            <v>Y</v>
          </cell>
          <cell r="J23">
            <v>0.2</v>
          </cell>
          <cell r="K23">
            <v>0</v>
          </cell>
          <cell r="L23" t="str">
            <v>N</v>
          </cell>
          <cell r="M23">
            <v>0</v>
          </cell>
          <cell r="N23">
            <v>0</v>
          </cell>
          <cell r="O23" t="str">
            <v>Y</v>
          </cell>
          <cell r="P23">
            <v>0</v>
          </cell>
          <cell r="Q23">
            <v>0.1</v>
          </cell>
          <cell r="R23" t="str">
            <v>Y</v>
          </cell>
          <cell r="S23">
            <v>0.15</v>
          </cell>
          <cell r="AB23">
            <v>0.55999999999999994</v>
          </cell>
          <cell r="AC23">
            <v>0.2</v>
          </cell>
        </row>
        <row r="24">
          <cell r="A24" t="str">
            <v>Courtroom</v>
          </cell>
          <cell r="C24" t="str">
            <v>N</v>
          </cell>
          <cell r="D24">
            <v>0</v>
          </cell>
          <cell r="E24">
            <v>0</v>
          </cell>
          <cell r="F24" t="str">
            <v>N</v>
          </cell>
          <cell r="G24">
            <v>0</v>
          </cell>
          <cell r="H24">
            <v>0</v>
          </cell>
          <cell r="I24" t="str">
            <v>Y</v>
          </cell>
          <cell r="J24">
            <v>0.2</v>
          </cell>
          <cell r="K24">
            <v>0</v>
          </cell>
          <cell r="L24" t="str">
            <v>Y</v>
          </cell>
          <cell r="M24">
            <v>0.2</v>
          </cell>
          <cell r="N24">
            <v>0.2</v>
          </cell>
          <cell r="O24" t="str">
            <v>Y</v>
          </cell>
          <cell r="P24">
            <v>0</v>
          </cell>
          <cell r="Q24">
            <v>0.2</v>
          </cell>
          <cell r="R24" t="str">
            <v>Y</v>
          </cell>
          <cell r="S24">
            <v>0.15</v>
          </cell>
          <cell r="AB24">
            <v>0.32000000000000006</v>
          </cell>
          <cell r="AC24">
            <v>0.32000000000000006</v>
          </cell>
        </row>
        <row r="25">
          <cell r="A25" t="str">
            <v>Data Centre Server Room</v>
          </cell>
          <cell r="C25" t="str">
            <v>Y</v>
          </cell>
          <cell r="D25">
            <v>0</v>
          </cell>
          <cell r="E25">
            <v>0.7</v>
          </cell>
          <cell r="F25" t="str">
            <v>N</v>
          </cell>
          <cell r="G25">
            <v>0</v>
          </cell>
          <cell r="H25">
            <v>0</v>
          </cell>
          <cell r="I25" t="str">
            <v>Y</v>
          </cell>
          <cell r="J25">
            <v>0.2</v>
          </cell>
          <cell r="K25">
            <v>0</v>
          </cell>
          <cell r="L25" t="str">
            <v>N</v>
          </cell>
          <cell r="M25">
            <v>0</v>
          </cell>
          <cell r="N25">
            <v>0</v>
          </cell>
          <cell r="O25" t="str">
            <v>Y</v>
          </cell>
          <cell r="P25">
            <v>0</v>
          </cell>
          <cell r="Q25">
            <v>0.2</v>
          </cell>
          <cell r="R25" t="str">
            <v>Y</v>
          </cell>
          <cell r="S25">
            <v>0.15</v>
          </cell>
          <cell r="AB25">
            <v>0.2</v>
          </cell>
          <cell r="AC25">
            <v>0.72</v>
          </cell>
        </row>
        <row r="26">
          <cell r="A26" t="str">
            <v>Dining Area - For Bar Lounge/Leisure Dining</v>
          </cell>
          <cell r="C26" t="str">
            <v>N</v>
          </cell>
          <cell r="D26">
            <v>0</v>
          </cell>
          <cell r="E26">
            <v>0</v>
          </cell>
          <cell r="F26" t="str">
            <v>N</v>
          </cell>
          <cell r="G26">
            <v>0</v>
          </cell>
          <cell r="H26">
            <v>0</v>
          </cell>
          <cell r="I26" t="str">
            <v>Y</v>
          </cell>
          <cell r="J26">
            <v>0.2</v>
          </cell>
          <cell r="K26">
            <v>0</v>
          </cell>
          <cell r="L26" t="str">
            <v>Y</v>
          </cell>
          <cell r="M26">
            <v>0.2</v>
          </cell>
          <cell r="N26">
            <v>0.5</v>
          </cell>
          <cell r="O26" t="str">
            <v>Y</v>
          </cell>
          <cell r="P26">
            <v>0</v>
          </cell>
          <cell r="Q26">
            <v>0.2</v>
          </cell>
          <cell r="R26" t="str">
            <v>Y</v>
          </cell>
          <cell r="S26">
            <v>0.15</v>
          </cell>
          <cell r="AB26">
            <v>0.32000000000000006</v>
          </cell>
          <cell r="AC26">
            <v>0.55999999999999994</v>
          </cell>
        </row>
        <row r="27">
          <cell r="A27" t="str">
            <v>Dining Area - For Family Dining</v>
          </cell>
          <cell r="C27" t="str">
            <v>N</v>
          </cell>
          <cell r="D27">
            <v>0</v>
          </cell>
          <cell r="E27">
            <v>0</v>
          </cell>
          <cell r="F27" t="str">
            <v>N</v>
          </cell>
          <cell r="G27">
            <v>0</v>
          </cell>
          <cell r="H27">
            <v>0</v>
          </cell>
          <cell r="I27" t="str">
            <v>Y</v>
          </cell>
          <cell r="J27">
            <v>0.2</v>
          </cell>
          <cell r="K27">
            <v>0</v>
          </cell>
          <cell r="L27" t="str">
            <v>Y</v>
          </cell>
          <cell r="M27">
            <v>0.2</v>
          </cell>
          <cell r="N27">
            <v>0.5</v>
          </cell>
          <cell r="O27" t="str">
            <v>Y</v>
          </cell>
          <cell r="P27">
            <v>0</v>
          </cell>
          <cell r="Q27">
            <v>0.2</v>
          </cell>
          <cell r="R27" t="str">
            <v>Y</v>
          </cell>
          <cell r="S27">
            <v>0.15</v>
          </cell>
          <cell r="AB27">
            <v>0.32000000000000006</v>
          </cell>
          <cell r="AC27">
            <v>0.55999999999999994</v>
          </cell>
        </row>
        <row r="28">
          <cell r="A28" t="str">
            <v>Dining Area - Other (cafeteria, etc)</v>
          </cell>
          <cell r="C28" t="str">
            <v>N</v>
          </cell>
          <cell r="D28">
            <v>0</v>
          </cell>
          <cell r="E28">
            <v>0</v>
          </cell>
          <cell r="F28" t="str">
            <v>Y</v>
          </cell>
          <cell r="G28">
            <v>0.15</v>
          </cell>
          <cell r="H28">
            <v>0.5</v>
          </cell>
          <cell r="I28" t="str">
            <v>Y</v>
          </cell>
          <cell r="J28">
            <v>0.2</v>
          </cell>
          <cell r="K28">
            <v>0</v>
          </cell>
          <cell r="L28" t="str">
            <v>Y</v>
          </cell>
          <cell r="M28">
            <v>0.2</v>
          </cell>
          <cell r="N28">
            <v>0.5</v>
          </cell>
          <cell r="O28" t="str">
            <v>Y</v>
          </cell>
          <cell r="P28">
            <v>0</v>
          </cell>
          <cell r="Q28">
            <v>0.2</v>
          </cell>
          <cell r="R28" t="str">
            <v>Y</v>
          </cell>
          <cell r="S28">
            <v>0.15</v>
          </cell>
          <cell r="AB28">
            <v>0.41250000000000003</v>
          </cell>
          <cell r="AC28">
            <v>0.89999999999999991</v>
          </cell>
        </row>
        <row r="29">
          <cell r="A29" t="str">
            <v>Dining Area - Penitentiary</v>
          </cell>
          <cell r="C29" t="str">
            <v>N</v>
          </cell>
          <cell r="D29">
            <v>0</v>
          </cell>
          <cell r="E29">
            <v>0</v>
          </cell>
          <cell r="F29" t="str">
            <v>N</v>
          </cell>
          <cell r="G29">
            <v>0</v>
          </cell>
          <cell r="H29">
            <v>0</v>
          </cell>
          <cell r="I29" t="str">
            <v>Y</v>
          </cell>
          <cell r="J29">
            <v>0.2</v>
          </cell>
          <cell r="K29">
            <v>0</v>
          </cell>
          <cell r="L29" t="str">
            <v>N</v>
          </cell>
          <cell r="M29">
            <v>0</v>
          </cell>
          <cell r="N29">
            <v>0</v>
          </cell>
          <cell r="O29" t="str">
            <v>Y</v>
          </cell>
          <cell r="P29">
            <v>0</v>
          </cell>
          <cell r="Q29">
            <v>0.2</v>
          </cell>
          <cell r="R29" t="str">
            <v>Y</v>
          </cell>
          <cell r="S29">
            <v>0.15</v>
          </cell>
          <cell r="AB29">
            <v>0.2</v>
          </cell>
          <cell r="AC29">
            <v>0.2</v>
          </cell>
        </row>
        <row r="30">
          <cell r="A30" t="str">
            <v>Dormitory - Living/Sleeping Quarters</v>
          </cell>
          <cell r="C30" t="str">
            <v>N</v>
          </cell>
          <cell r="D30">
            <v>0</v>
          </cell>
          <cell r="E30">
            <v>0</v>
          </cell>
          <cell r="F30" t="str">
            <v>N</v>
          </cell>
          <cell r="G30">
            <v>0</v>
          </cell>
          <cell r="H30">
            <v>0</v>
          </cell>
          <cell r="I30" t="str">
            <v>Y</v>
          </cell>
          <cell r="J30">
            <v>0.2</v>
          </cell>
          <cell r="K30">
            <v>0</v>
          </cell>
          <cell r="L30" t="str">
            <v>Y</v>
          </cell>
          <cell r="M30">
            <v>0.2</v>
          </cell>
          <cell r="N30">
            <v>0.2</v>
          </cell>
          <cell r="O30" t="str">
            <v>Y</v>
          </cell>
          <cell r="P30">
            <v>0</v>
          </cell>
          <cell r="Q30">
            <v>0.2</v>
          </cell>
          <cell r="R30" t="str">
            <v>Y</v>
          </cell>
          <cell r="S30">
            <v>0.15</v>
          </cell>
          <cell r="AB30">
            <v>0.32000000000000006</v>
          </cell>
          <cell r="AC30">
            <v>0.32000000000000006</v>
          </cell>
        </row>
        <row r="31">
          <cell r="A31" t="str">
            <v>Dressing/Fitting Room - for Performance Arts Theatre</v>
          </cell>
          <cell r="C31" t="str">
            <v>Y</v>
          </cell>
          <cell r="D31">
            <v>0</v>
          </cell>
          <cell r="E31">
            <v>0.3</v>
          </cell>
          <cell r="F31" t="str">
            <v>N</v>
          </cell>
          <cell r="G31">
            <v>0</v>
          </cell>
          <cell r="H31">
            <v>0</v>
          </cell>
          <cell r="I31" t="str">
            <v>Y</v>
          </cell>
          <cell r="J31">
            <v>0.2</v>
          </cell>
          <cell r="K31">
            <v>0</v>
          </cell>
          <cell r="L31" t="str">
            <v>Y</v>
          </cell>
          <cell r="M31">
            <v>0.2</v>
          </cell>
          <cell r="N31">
            <v>0.2</v>
          </cell>
          <cell r="O31" t="str">
            <v>Y</v>
          </cell>
          <cell r="P31">
            <v>0</v>
          </cell>
          <cell r="Q31">
            <v>0.2</v>
          </cell>
          <cell r="R31" t="str">
            <v>Y</v>
          </cell>
          <cell r="S31">
            <v>0.15</v>
          </cell>
          <cell r="AB31">
            <v>0.32000000000000006</v>
          </cell>
          <cell r="AC31">
            <v>0.52499999999999991</v>
          </cell>
        </row>
        <row r="32">
          <cell r="A32" t="str">
            <v>Dressing/Fitting Room - for Retail</v>
          </cell>
          <cell r="C32" t="str">
            <v>Y</v>
          </cell>
          <cell r="D32">
            <v>0</v>
          </cell>
          <cell r="E32">
            <v>0.2</v>
          </cell>
          <cell r="F32" t="str">
            <v>N</v>
          </cell>
          <cell r="G32">
            <v>0</v>
          </cell>
          <cell r="H32">
            <v>0</v>
          </cell>
          <cell r="I32" t="str">
            <v>Y</v>
          </cell>
          <cell r="J32">
            <v>0.2</v>
          </cell>
          <cell r="K32">
            <v>0</v>
          </cell>
          <cell r="L32" t="str">
            <v>N</v>
          </cell>
          <cell r="M32">
            <v>0</v>
          </cell>
          <cell r="N32">
            <v>0</v>
          </cell>
          <cell r="O32" t="str">
            <v>Y</v>
          </cell>
          <cell r="P32">
            <v>0</v>
          </cell>
          <cell r="Q32">
            <v>0.1</v>
          </cell>
          <cell r="R32" t="str">
            <v>Y</v>
          </cell>
          <cell r="S32">
            <v>0.15</v>
          </cell>
          <cell r="AB32">
            <v>0.2</v>
          </cell>
          <cell r="AC32">
            <v>0.24000000000000005</v>
          </cell>
        </row>
        <row r="33">
          <cell r="A33" t="str">
            <v>Electrical/Mechanical</v>
          </cell>
          <cell r="C33" t="str">
            <v>Y</v>
          </cell>
          <cell r="D33">
            <v>0</v>
          </cell>
          <cell r="E33">
            <v>0.7</v>
          </cell>
          <cell r="F33" t="str">
            <v>N</v>
          </cell>
          <cell r="G33">
            <v>0</v>
          </cell>
          <cell r="H33">
            <v>0</v>
          </cell>
          <cell r="I33" t="str">
            <v>Y</v>
          </cell>
          <cell r="J33">
            <v>0.2</v>
          </cell>
          <cell r="K33">
            <v>0</v>
          </cell>
          <cell r="L33" t="str">
            <v>N</v>
          </cell>
          <cell r="M33">
            <v>0</v>
          </cell>
          <cell r="N33">
            <v>0</v>
          </cell>
          <cell r="O33" t="str">
            <v>Y</v>
          </cell>
          <cell r="P33">
            <v>0</v>
          </cell>
          <cell r="Q33">
            <v>0.2</v>
          </cell>
          <cell r="R33" t="str">
            <v>Y</v>
          </cell>
          <cell r="S33">
            <v>0.15</v>
          </cell>
          <cell r="AB33">
            <v>0.2</v>
          </cell>
          <cell r="AC33">
            <v>0.72</v>
          </cell>
        </row>
        <row r="34">
          <cell r="A34" t="str">
            <v>Emergency Vehicle Garage</v>
          </cell>
          <cell r="C34" t="str">
            <v>N</v>
          </cell>
          <cell r="D34">
            <v>0</v>
          </cell>
          <cell r="E34">
            <v>0</v>
          </cell>
          <cell r="F34" t="str">
            <v>Y</v>
          </cell>
          <cell r="G34">
            <v>0.15</v>
          </cell>
          <cell r="H34">
            <v>0.5</v>
          </cell>
          <cell r="I34" t="str">
            <v>Y</v>
          </cell>
          <cell r="J34">
            <v>0.2</v>
          </cell>
          <cell r="K34">
            <v>0</v>
          </cell>
          <cell r="L34" t="str">
            <v>N</v>
          </cell>
          <cell r="M34">
            <v>0</v>
          </cell>
          <cell r="N34">
            <v>0</v>
          </cell>
          <cell r="O34" t="str">
            <v>Y</v>
          </cell>
          <cell r="P34">
            <v>0</v>
          </cell>
          <cell r="Q34">
            <v>0.2</v>
          </cell>
          <cell r="R34" t="str">
            <v>N</v>
          </cell>
          <cell r="S34">
            <v>0</v>
          </cell>
          <cell r="AB34">
            <v>0.27999999999999997</v>
          </cell>
          <cell r="AC34">
            <v>0.55999999999999994</v>
          </cell>
        </row>
        <row r="35">
          <cell r="A35" t="str">
            <v>Exhibit Space - For Convention Centre</v>
          </cell>
          <cell r="C35" t="str">
            <v>N</v>
          </cell>
          <cell r="D35">
            <v>0</v>
          </cell>
          <cell r="E35">
            <v>0</v>
          </cell>
          <cell r="F35" t="str">
            <v>N</v>
          </cell>
          <cell r="G35">
            <v>0</v>
          </cell>
          <cell r="H35">
            <v>0</v>
          </cell>
          <cell r="I35" t="str">
            <v>Y</v>
          </cell>
          <cell r="J35">
            <v>0.2</v>
          </cell>
          <cell r="K35">
            <v>0</v>
          </cell>
          <cell r="L35" t="str">
            <v>N</v>
          </cell>
          <cell r="M35">
            <v>0</v>
          </cell>
          <cell r="N35">
            <v>0</v>
          </cell>
          <cell r="O35" t="str">
            <v>Y</v>
          </cell>
          <cell r="P35">
            <v>0</v>
          </cell>
          <cell r="Q35">
            <v>0.2</v>
          </cell>
          <cell r="R35" t="str">
            <v>Y</v>
          </cell>
          <cell r="S35">
            <v>0.15</v>
          </cell>
          <cell r="AB35">
            <v>0.2</v>
          </cell>
          <cell r="AC35">
            <v>0.2</v>
          </cell>
        </row>
        <row r="36">
          <cell r="A36" t="str">
            <v>Exterior / Outdoor</v>
          </cell>
          <cell r="C36" t="str">
            <v>N</v>
          </cell>
          <cell r="D36">
            <v>0</v>
          </cell>
          <cell r="E36">
            <v>0</v>
          </cell>
          <cell r="F36" t="str">
            <v>N</v>
          </cell>
          <cell r="G36">
            <v>0</v>
          </cell>
          <cell r="H36">
            <v>0</v>
          </cell>
          <cell r="I36" t="str">
            <v>N</v>
          </cell>
          <cell r="J36">
            <v>0</v>
          </cell>
          <cell r="K36">
            <v>0</v>
          </cell>
          <cell r="L36" t="str">
            <v>N</v>
          </cell>
          <cell r="M36">
            <v>0</v>
          </cell>
          <cell r="N36">
            <v>0</v>
          </cell>
          <cell r="O36" t="str">
            <v>Y</v>
          </cell>
          <cell r="P36">
            <v>0</v>
          </cell>
          <cell r="Q36">
            <v>0.2</v>
          </cell>
          <cell r="R36" t="str">
            <v>Y</v>
          </cell>
          <cell r="S36">
            <v>0.15</v>
          </cell>
          <cell r="AB36">
            <v>0</v>
          </cell>
          <cell r="AC36">
            <v>0.2</v>
          </cell>
        </row>
        <row r="37">
          <cell r="A37" t="str">
            <v>Fire Station Sleeping Quarters</v>
          </cell>
          <cell r="C37" t="str">
            <v>Y</v>
          </cell>
          <cell r="D37">
            <v>0</v>
          </cell>
          <cell r="E37">
            <v>0.3</v>
          </cell>
          <cell r="F37" t="str">
            <v>N</v>
          </cell>
          <cell r="G37">
            <v>0</v>
          </cell>
          <cell r="H37">
            <v>0</v>
          </cell>
          <cell r="I37" t="str">
            <v>Y</v>
          </cell>
          <cell r="J37">
            <v>0.2</v>
          </cell>
          <cell r="K37">
            <v>0</v>
          </cell>
          <cell r="L37" t="str">
            <v>Y</v>
          </cell>
          <cell r="M37">
            <v>0.2</v>
          </cell>
          <cell r="N37">
            <v>0.2</v>
          </cell>
          <cell r="O37" t="str">
            <v>Y</v>
          </cell>
          <cell r="P37">
            <v>0</v>
          </cell>
          <cell r="Q37">
            <v>0.2</v>
          </cell>
          <cell r="R37" t="str">
            <v>Y</v>
          </cell>
          <cell r="S37">
            <v>0.15</v>
          </cell>
          <cell r="AB37">
            <v>0.32000000000000006</v>
          </cell>
          <cell r="AC37">
            <v>0.52499999999999991</v>
          </cell>
        </row>
        <row r="38">
          <cell r="A38" t="str">
            <v>Food Preparation</v>
          </cell>
          <cell r="C38" t="str">
            <v>Y</v>
          </cell>
          <cell r="D38">
            <v>0</v>
          </cell>
          <cell r="E38">
            <v>0.3</v>
          </cell>
          <cell r="F38" t="str">
            <v>N</v>
          </cell>
          <cell r="G38">
            <v>0</v>
          </cell>
          <cell r="H38">
            <v>0</v>
          </cell>
          <cell r="I38" t="str">
            <v>Y</v>
          </cell>
          <cell r="J38">
            <v>0.2</v>
          </cell>
          <cell r="K38">
            <v>0</v>
          </cell>
          <cell r="L38" t="str">
            <v>N</v>
          </cell>
          <cell r="M38">
            <v>0</v>
          </cell>
          <cell r="N38">
            <v>0</v>
          </cell>
          <cell r="O38" t="str">
            <v>Y</v>
          </cell>
          <cell r="P38">
            <v>0</v>
          </cell>
          <cell r="Q38">
            <v>0.2</v>
          </cell>
          <cell r="R38" t="str">
            <v>Y</v>
          </cell>
          <cell r="S38">
            <v>0.15</v>
          </cell>
          <cell r="AB38">
            <v>0.2</v>
          </cell>
          <cell r="AC38">
            <v>0.4</v>
          </cell>
        </row>
        <row r="39">
          <cell r="A39" t="str">
            <v>Gym/Fitness Area</v>
          </cell>
          <cell r="C39" t="str">
            <v>Y</v>
          </cell>
          <cell r="D39">
            <v>0</v>
          </cell>
          <cell r="E39">
            <v>0.3</v>
          </cell>
          <cell r="F39" t="str">
            <v>Y</v>
          </cell>
          <cell r="G39">
            <v>0.25</v>
          </cell>
          <cell r="H39">
            <v>0.5</v>
          </cell>
          <cell r="I39" t="str">
            <v>Y</v>
          </cell>
          <cell r="J39">
            <v>0.2</v>
          </cell>
          <cell r="K39">
            <v>0</v>
          </cell>
          <cell r="L39" t="str">
            <v>N</v>
          </cell>
          <cell r="M39">
            <v>0</v>
          </cell>
          <cell r="N39">
            <v>0</v>
          </cell>
          <cell r="O39" t="str">
            <v>Y</v>
          </cell>
          <cell r="P39">
            <v>0</v>
          </cell>
          <cell r="Q39">
            <v>0.2</v>
          </cell>
          <cell r="R39" t="str">
            <v>Y</v>
          </cell>
          <cell r="S39">
            <v>0.15</v>
          </cell>
          <cell r="AB39">
            <v>0.36000000000000004</v>
          </cell>
          <cell r="AC39">
            <v>0.75</v>
          </cell>
        </row>
        <row r="40">
          <cell r="A40" t="str">
            <v>Gymnasium/Fitness Centre Playing Area</v>
          </cell>
          <cell r="C40" t="str">
            <v>N</v>
          </cell>
          <cell r="D40">
            <v>0</v>
          </cell>
          <cell r="E40">
            <v>0</v>
          </cell>
          <cell r="F40" t="str">
            <v>Y</v>
          </cell>
          <cell r="G40">
            <v>0.15</v>
          </cell>
          <cell r="H40">
            <v>0.5</v>
          </cell>
          <cell r="I40" t="str">
            <v>Y</v>
          </cell>
          <cell r="J40">
            <v>0.1</v>
          </cell>
          <cell r="K40">
            <v>0</v>
          </cell>
          <cell r="L40" t="str">
            <v>Y</v>
          </cell>
          <cell r="M40">
            <v>0.2</v>
          </cell>
          <cell r="N40">
            <v>0.2</v>
          </cell>
          <cell r="O40" t="str">
            <v>Y</v>
          </cell>
          <cell r="P40">
            <v>0</v>
          </cell>
          <cell r="Q40">
            <v>0.2</v>
          </cell>
          <cell r="R40" t="str">
            <v>Y</v>
          </cell>
          <cell r="S40">
            <v>0.15</v>
          </cell>
          <cell r="AB40">
            <v>0.33750000000000002</v>
          </cell>
          <cell r="AC40">
            <v>0.67499999999999993</v>
          </cell>
        </row>
        <row r="41">
          <cell r="A41" t="str">
            <v>Hospital - Emergency</v>
          </cell>
          <cell r="C41" t="str">
            <v>N</v>
          </cell>
          <cell r="D41">
            <v>0</v>
          </cell>
          <cell r="E41">
            <v>0</v>
          </cell>
          <cell r="F41" t="str">
            <v>N</v>
          </cell>
          <cell r="G41">
            <v>0</v>
          </cell>
          <cell r="H41">
            <v>0</v>
          </cell>
          <cell r="I41" t="str">
            <v>N</v>
          </cell>
          <cell r="J41">
            <v>0</v>
          </cell>
          <cell r="K41">
            <v>0</v>
          </cell>
          <cell r="L41" t="str">
            <v>N</v>
          </cell>
          <cell r="M41">
            <v>0</v>
          </cell>
          <cell r="N41">
            <v>0</v>
          </cell>
          <cell r="O41" t="str">
            <v>Y</v>
          </cell>
          <cell r="P41">
            <v>0</v>
          </cell>
          <cell r="Q41">
            <v>0.2</v>
          </cell>
          <cell r="R41" t="str">
            <v>N</v>
          </cell>
          <cell r="S41">
            <v>0</v>
          </cell>
          <cell r="AB41">
            <v>0</v>
          </cell>
          <cell r="AC41">
            <v>0.2</v>
          </cell>
        </row>
        <row r="42">
          <cell r="A42" t="str">
            <v>Hospital - Exam/Treatment</v>
          </cell>
          <cell r="C42" t="str">
            <v>N</v>
          </cell>
          <cell r="D42">
            <v>0</v>
          </cell>
          <cell r="E42">
            <v>0</v>
          </cell>
          <cell r="F42" t="str">
            <v>N</v>
          </cell>
          <cell r="G42">
            <v>0</v>
          </cell>
          <cell r="H42">
            <v>0</v>
          </cell>
          <cell r="I42" t="str">
            <v>N</v>
          </cell>
          <cell r="J42">
            <v>0</v>
          </cell>
          <cell r="K42">
            <v>0</v>
          </cell>
          <cell r="L42" t="str">
            <v>Y</v>
          </cell>
          <cell r="M42">
            <v>0.2</v>
          </cell>
          <cell r="N42">
            <v>0.2</v>
          </cell>
          <cell r="O42" t="str">
            <v>Y</v>
          </cell>
          <cell r="P42">
            <v>0</v>
          </cell>
          <cell r="Q42">
            <v>0.2</v>
          </cell>
          <cell r="R42" t="str">
            <v>N</v>
          </cell>
          <cell r="S42">
            <v>0</v>
          </cell>
          <cell r="AB42">
            <v>0.2</v>
          </cell>
          <cell r="AC42">
            <v>0.32000000000000006</v>
          </cell>
        </row>
        <row r="43">
          <cell r="A43" t="str">
            <v>Hospital - Laundry/Washing</v>
          </cell>
          <cell r="C43" t="str">
            <v>Y</v>
          </cell>
          <cell r="D43">
            <v>0</v>
          </cell>
          <cell r="E43">
            <v>0.3</v>
          </cell>
          <cell r="F43" t="str">
            <v>N</v>
          </cell>
          <cell r="G43">
            <v>0</v>
          </cell>
          <cell r="H43">
            <v>0</v>
          </cell>
          <cell r="I43" t="str">
            <v>Y</v>
          </cell>
          <cell r="J43">
            <v>0.2</v>
          </cell>
          <cell r="K43">
            <v>0</v>
          </cell>
          <cell r="L43" t="str">
            <v>N</v>
          </cell>
          <cell r="M43">
            <v>0</v>
          </cell>
          <cell r="N43">
            <v>0</v>
          </cell>
          <cell r="O43" t="str">
            <v>Y</v>
          </cell>
          <cell r="P43">
            <v>0</v>
          </cell>
          <cell r="Q43">
            <v>0.2</v>
          </cell>
          <cell r="R43" t="str">
            <v>Y</v>
          </cell>
          <cell r="S43">
            <v>0.15</v>
          </cell>
          <cell r="AB43">
            <v>0.2</v>
          </cell>
          <cell r="AC43">
            <v>0.4</v>
          </cell>
        </row>
        <row r="44">
          <cell r="A44" t="str">
            <v>Hospital - Lounge/Recreation</v>
          </cell>
          <cell r="C44" t="str">
            <v>Y</v>
          </cell>
          <cell r="D44">
            <v>0</v>
          </cell>
          <cell r="E44">
            <v>0.3</v>
          </cell>
          <cell r="F44" t="str">
            <v>N</v>
          </cell>
          <cell r="G44">
            <v>0</v>
          </cell>
          <cell r="H44">
            <v>0</v>
          </cell>
          <cell r="I44" t="str">
            <v>Y</v>
          </cell>
          <cell r="J44">
            <v>0.2</v>
          </cell>
          <cell r="K44">
            <v>0</v>
          </cell>
          <cell r="L44" t="str">
            <v>Y</v>
          </cell>
          <cell r="M44">
            <v>0.2</v>
          </cell>
          <cell r="N44">
            <v>0.5</v>
          </cell>
          <cell r="O44" t="str">
            <v>Y</v>
          </cell>
          <cell r="P44">
            <v>0</v>
          </cell>
          <cell r="Q44">
            <v>0.2</v>
          </cell>
          <cell r="R44" t="str">
            <v>Y</v>
          </cell>
          <cell r="S44">
            <v>0.15</v>
          </cell>
          <cell r="AB44">
            <v>0.32000000000000006</v>
          </cell>
          <cell r="AC44">
            <v>0.75</v>
          </cell>
        </row>
        <row r="45">
          <cell r="A45" t="str">
            <v>Hospital - Medical Supply</v>
          </cell>
          <cell r="C45" t="str">
            <v>Y</v>
          </cell>
          <cell r="D45">
            <v>0</v>
          </cell>
          <cell r="E45">
            <v>0.3</v>
          </cell>
          <cell r="F45" t="str">
            <v>N</v>
          </cell>
          <cell r="G45">
            <v>0</v>
          </cell>
          <cell r="H45">
            <v>0</v>
          </cell>
          <cell r="I45" t="str">
            <v>N</v>
          </cell>
          <cell r="J45">
            <v>0</v>
          </cell>
          <cell r="K45">
            <v>0</v>
          </cell>
          <cell r="L45" t="str">
            <v>Y</v>
          </cell>
          <cell r="M45">
            <v>0.2</v>
          </cell>
          <cell r="N45">
            <v>0.2</v>
          </cell>
          <cell r="O45" t="str">
            <v>Y</v>
          </cell>
          <cell r="P45">
            <v>0</v>
          </cell>
          <cell r="Q45">
            <v>0.2</v>
          </cell>
          <cell r="R45" t="str">
            <v>Y</v>
          </cell>
          <cell r="S45">
            <v>0.15</v>
          </cell>
          <cell r="AB45">
            <v>0.2</v>
          </cell>
          <cell r="AC45">
            <v>0.52499999999999991</v>
          </cell>
        </row>
        <row r="46">
          <cell r="A46" t="str">
            <v>Hospital - Nursery</v>
          </cell>
          <cell r="C46" t="str">
            <v>N</v>
          </cell>
          <cell r="D46">
            <v>0</v>
          </cell>
          <cell r="E46">
            <v>0</v>
          </cell>
          <cell r="F46" t="str">
            <v>N</v>
          </cell>
          <cell r="G46">
            <v>0</v>
          </cell>
          <cell r="H46">
            <v>0</v>
          </cell>
          <cell r="I46" t="str">
            <v>N</v>
          </cell>
          <cell r="J46">
            <v>0</v>
          </cell>
          <cell r="K46">
            <v>0</v>
          </cell>
          <cell r="L46" t="str">
            <v>Y</v>
          </cell>
          <cell r="M46">
            <v>0.2</v>
          </cell>
          <cell r="N46">
            <v>0.2</v>
          </cell>
          <cell r="O46" t="str">
            <v>Y</v>
          </cell>
          <cell r="P46">
            <v>0</v>
          </cell>
          <cell r="Q46">
            <v>0.2</v>
          </cell>
          <cell r="R46" t="str">
            <v>Y</v>
          </cell>
          <cell r="S46">
            <v>0.15</v>
          </cell>
          <cell r="AB46">
            <v>0.2</v>
          </cell>
          <cell r="AC46">
            <v>0.32000000000000006</v>
          </cell>
        </row>
        <row r="47">
          <cell r="A47" t="str">
            <v>Hospital - Nurses' Station</v>
          </cell>
          <cell r="C47" t="str">
            <v>N</v>
          </cell>
          <cell r="D47">
            <v>0</v>
          </cell>
          <cell r="E47">
            <v>0</v>
          </cell>
          <cell r="F47" t="str">
            <v>N</v>
          </cell>
          <cell r="G47">
            <v>0</v>
          </cell>
          <cell r="H47">
            <v>0</v>
          </cell>
          <cell r="I47" t="str">
            <v>N</v>
          </cell>
          <cell r="J47">
            <v>0</v>
          </cell>
          <cell r="K47">
            <v>0</v>
          </cell>
          <cell r="L47" t="str">
            <v>Y</v>
          </cell>
          <cell r="M47">
            <v>0.2</v>
          </cell>
          <cell r="N47">
            <v>0.5</v>
          </cell>
          <cell r="O47" t="str">
            <v>Y</v>
          </cell>
          <cell r="P47">
            <v>0</v>
          </cell>
          <cell r="Q47">
            <v>0.2</v>
          </cell>
          <cell r="R47" t="str">
            <v>N</v>
          </cell>
          <cell r="S47">
            <v>0</v>
          </cell>
          <cell r="AB47">
            <v>0.2</v>
          </cell>
          <cell r="AC47">
            <v>0.55999999999999994</v>
          </cell>
        </row>
        <row r="48">
          <cell r="A48" t="str">
            <v>Hospital - Operating Room</v>
          </cell>
          <cell r="C48" t="str">
            <v>N</v>
          </cell>
          <cell r="D48">
            <v>0</v>
          </cell>
          <cell r="E48">
            <v>0</v>
          </cell>
          <cell r="F48" t="str">
            <v>N</v>
          </cell>
          <cell r="G48">
            <v>0</v>
          </cell>
          <cell r="H48">
            <v>0</v>
          </cell>
          <cell r="I48" t="str">
            <v>N</v>
          </cell>
          <cell r="J48">
            <v>0</v>
          </cell>
          <cell r="K48">
            <v>0</v>
          </cell>
          <cell r="L48" t="str">
            <v>Y</v>
          </cell>
          <cell r="M48">
            <v>0.5</v>
          </cell>
          <cell r="N48">
            <v>0.5</v>
          </cell>
          <cell r="O48" t="str">
            <v>Y</v>
          </cell>
          <cell r="P48">
            <v>0</v>
          </cell>
          <cell r="Q48">
            <v>0.2</v>
          </cell>
          <cell r="R48" t="str">
            <v>N</v>
          </cell>
          <cell r="S48">
            <v>0</v>
          </cell>
          <cell r="AB48">
            <v>0.5</v>
          </cell>
          <cell r="AC48">
            <v>0.55999999999999994</v>
          </cell>
        </row>
        <row r="49">
          <cell r="A49" t="str">
            <v>Hospital - Patient Room</v>
          </cell>
          <cell r="C49" t="str">
            <v>N</v>
          </cell>
          <cell r="D49">
            <v>0</v>
          </cell>
          <cell r="E49">
            <v>0</v>
          </cell>
          <cell r="F49" t="str">
            <v>Y</v>
          </cell>
          <cell r="G49">
            <v>0.15</v>
          </cell>
          <cell r="H49">
            <v>0.5</v>
          </cell>
          <cell r="I49" t="str">
            <v>Y</v>
          </cell>
          <cell r="J49">
            <v>0.2</v>
          </cell>
          <cell r="K49">
            <v>0</v>
          </cell>
          <cell r="L49" t="str">
            <v>Y</v>
          </cell>
          <cell r="M49">
            <v>0.2</v>
          </cell>
          <cell r="N49">
            <v>0.5</v>
          </cell>
          <cell r="O49" t="str">
            <v>Y</v>
          </cell>
          <cell r="P49">
            <v>0</v>
          </cell>
          <cell r="Q49">
            <v>0.2</v>
          </cell>
          <cell r="R49" t="str">
            <v>Y</v>
          </cell>
          <cell r="S49">
            <v>0.15</v>
          </cell>
          <cell r="AB49">
            <v>0.41250000000000003</v>
          </cell>
          <cell r="AC49">
            <v>0.89999999999999991</v>
          </cell>
        </row>
        <row r="50">
          <cell r="A50" t="str">
            <v>Hospital - Pharmacy</v>
          </cell>
          <cell r="C50" t="str">
            <v>N</v>
          </cell>
          <cell r="D50">
            <v>0</v>
          </cell>
          <cell r="E50">
            <v>0</v>
          </cell>
          <cell r="F50" t="str">
            <v>N</v>
          </cell>
          <cell r="G50">
            <v>0</v>
          </cell>
          <cell r="H50">
            <v>0</v>
          </cell>
          <cell r="I50" t="str">
            <v>N</v>
          </cell>
          <cell r="J50">
            <v>0</v>
          </cell>
          <cell r="K50">
            <v>0</v>
          </cell>
          <cell r="L50" t="str">
            <v>Y</v>
          </cell>
          <cell r="M50">
            <v>0.2</v>
          </cell>
          <cell r="N50">
            <v>0.2</v>
          </cell>
          <cell r="O50" t="str">
            <v>Y</v>
          </cell>
          <cell r="P50">
            <v>0</v>
          </cell>
          <cell r="Q50">
            <v>0.2</v>
          </cell>
          <cell r="R50" t="str">
            <v>Y</v>
          </cell>
          <cell r="S50">
            <v>0.15</v>
          </cell>
          <cell r="AB50">
            <v>0.2</v>
          </cell>
          <cell r="AC50">
            <v>0.32000000000000006</v>
          </cell>
        </row>
        <row r="51">
          <cell r="A51" t="str">
            <v>Hospital - Physical Therapy</v>
          </cell>
          <cell r="C51" t="str">
            <v>N</v>
          </cell>
          <cell r="D51">
            <v>0</v>
          </cell>
          <cell r="E51">
            <v>0</v>
          </cell>
          <cell r="F51" t="str">
            <v>N</v>
          </cell>
          <cell r="G51">
            <v>0</v>
          </cell>
          <cell r="H51">
            <v>0</v>
          </cell>
          <cell r="I51" t="str">
            <v>Y</v>
          </cell>
          <cell r="J51">
            <v>0.2</v>
          </cell>
          <cell r="K51">
            <v>0</v>
          </cell>
          <cell r="L51" t="str">
            <v>Y</v>
          </cell>
          <cell r="M51">
            <v>0.2</v>
          </cell>
          <cell r="N51">
            <v>0.2</v>
          </cell>
          <cell r="O51" t="str">
            <v>Y</v>
          </cell>
          <cell r="P51">
            <v>0</v>
          </cell>
          <cell r="Q51">
            <v>0.2</v>
          </cell>
          <cell r="R51" t="str">
            <v>N</v>
          </cell>
          <cell r="S51">
            <v>0</v>
          </cell>
          <cell r="AB51">
            <v>0.32000000000000006</v>
          </cell>
          <cell r="AC51">
            <v>0.32000000000000006</v>
          </cell>
        </row>
        <row r="52">
          <cell r="A52" t="str">
            <v>Hospital - Radiology/Imaging</v>
          </cell>
          <cell r="C52" t="str">
            <v>N</v>
          </cell>
          <cell r="D52">
            <v>0</v>
          </cell>
          <cell r="E52">
            <v>0</v>
          </cell>
          <cell r="F52" t="str">
            <v>N</v>
          </cell>
          <cell r="G52">
            <v>0</v>
          </cell>
          <cell r="H52">
            <v>0</v>
          </cell>
          <cell r="I52" t="str">
            <v>N</v>
          </cell>
          <cell r="J52">
            <v>0</v>
          </cell>
          <cell r="K52">
            <v>0</v>
          </cell>
          <cell r="L52" t="str">
            <v>Y</v>
          </cell>
          <cell r="M52">
            <v>0.2</v>
          </cell>
          <cell r="N52">
            <v>0.2</v>
          </cell>
          <cell r="O52" t="str">
            <v>Y</v>
          </cell>
          <cell r="P52">
            <v>0</v>
          </cell>
          <cell r="Q52">
            <v>0.2</v>
          </cell>
          <cell r="R52" t="str">
            <v>N</v>
          </cell>
          <cell r="S52">
            <v>0</v>
          </cell>
          <cell r="AB52">
            <v>0.2</v>
          </cell>
          <cell r="AC52">
            <v>0.32000000000000006</v>
          </cell>
        </row>
        <row r="53">
          <cell r="A53" t="str">
            <v>Hospital - Recovery</v>
          </cell>
          <cell r="C53" t="str">
            <v>N</v>
          </cell>
          <cell r="D53">
            <v>0</v>
          </cell>
          <cell r="E53">
            <v>0</v>
          </cell>
          <cell r="F53" t="str">
            <v>Y</v>
          </cell>
          <cell r="G53">
            <v>0.15</v>
          </cell>
          <cell r="H53">
            <v>0.5</v>
          </cell>
          <cell r="I53" t="str">
            <v>Y</v>
          </cell>
          <cell r="J53">
            <v>0.2</v>
          </cell>
          <cell r="K53">
            <v>0</v>
          </cell>
          <cell r="L53" t="str">
            <v>Y</v>
          </cell>
          <cell r="M53">
            <v>0.2</v>
          </cell>
          <cell r="N53">
            <v>0.2</v>
          </cell>
          <cell r="O53" t="str">
            <v>Y</v>
          </cell>
          <cell r="P53">
            <v>0</v>
          </cell>
          <cell r="Q53">
            <v>0.2</v>
          </cell>
          <cell r="R53" t="str">
            <v>Y</v>
          </cell>
          <cell r="S53">
            <v>0.15</v>
          </cell>
          <cell r="AB53">
            <v>0.41250000000000003</v>
          </cell>
          <cell r="AC53">
            <v>0.67499999999999993</v>
          </cell>
        </row>
        <row r="54">
          <cell r="A54" t="str">
            <v>Hotel - Guest Room</v>
          </cell>
          <cell r="C54" t="str">
            <v>Y</v>
          </cell>
          <cell r="D54">
            <v>0</v>
          </cell>
          <cell r="E54">
            <v>0.3</v>
          </cell>
          <cell r="F54" t="str">
            <v>N</v>
          </cell>
          <cell r="G54">
            <v>0</v>
          </cell>
          <cell r="H54">
            <v>0</v>
          </cell>
          <cell r="I54" t="str">
            <v>N</v>
          </cell>
          <cell r="J54">
            <v>0</v>
          </cell>
          <cell r="K54">
            <v>0</v>
          </cell>
          <cell r="L54" t="str">
            <v>Y</v>
          </cell>
          <cell r="M54">
            <v>0.2</v>
          </cell>
          <cell r="N54">
            <v>0.5</v>
          </cell>
          <cell r="O54" t="str">
            <v>Y</v>
          </cell>
          <cell r="P54">
            <v>0</v>
          </cell>
          <cell r="Q54">
            <v>0.2</v>
          </cell>
          <cell r="R54" t="str">
            <v>Y</v>
          </cell>
          <cell r="S54">
            <v>0.15</v>
          </cell>
          <cell r="AB54">
            <v>0.2</v>
          </cell>
          <cell r="AC54">
            <v>0.75</v>
          </cell>
        </row>
        <row r="55">
          <cell r="A55" t="str">
            <v>Judges' Chambers</v>
          </cell>
          <cell r="C55" t="str">
            <v>Y</v>
          </cell>
          <cell r="D55">
            <v>0</v>
          </cell>
          <cell r="E55">
            <v>0.3</v>
          </cell>
          <cell r="F55" t="str">
            <v>Y</v>
          </cell>
          <cell r="G55">
            <v>0.25</v>
          </cell>
          <cell r="H55">
            <v>0.5</v>
          </cell>
          <cell r="I55" t="str">
            <v>Y</v>
          </cell>
          <cell r="J55">
            <v>0.2</v>
          </cell>
          <cell r="K55">
            <v>0</v>
          </cell>
          <cell r="L55" t="str">
            <v>Y</v>
          </cell>
          <cell r="M55">
            <v>0.2</v>
          </cell>
          <cell r="N55">
            <v>0.2</v>
          </cell>
          <cell r="O55" t="str">
            <v>Y</v>
          </cell>
          <cell r="P55">
            <v>0</v>
          </cell>
          <cell r="Q55">
            <v>0.2</v>
          </cell>
          <cell r="R55" t="str">
            <v>Y</v>
          </cell>
          <cell r="S55">
            <v>0.15</v>
          </cell>
          <cell r="AB55">
            <v>0.48750000000000004</v>
          </cell>
          <cell r="AC55">
            <v>0.84</v>
          </cell>
        </row>
        <row r="56">
          <cell r="A56" t="str">
            <v>Laboratory - For Classrooms</v>
          </cell>
          <cell r="C56" t="str">
            <v>N</v>
          </cell>
          <cell r="D56">
            <v>0</v>
          </cell>
          <cell r="E56">
            <v>0</v>
          </cell>
          <cell r="F56" t="str">
            <v>Y</v>
          </cell>
          <cell r="G56">
            <v>0.25</v>
          </cell>
          <cell r="H56">
            <v>0.5</v>
          </cell>
          <cell r="I56" t="str">
            <v>Y</v>
          </cell>
          <cell r="J56">
            <v>0.2</v>
          </cell>
          <cell r="K56">
            <v>0</v>
          </cell>
          <cell r="L56" t="str">
            <v>Y</v>
          </cell>
          <cell r="M56">
            <v>0.2</v>
          </cell>
          <cell r="N56">
            <v>0.2</v>
          </cell>
          <cell r="O56" t="str">
            <v>Y</v>
          </cell>
          <cell r="P56">
            <v>0</v>
          </cell>
          <cell r="Q56">
            <v>0.2</v>
          </cell>
          <cell r="R56" t="str">
            <v>Y</v>
          </cell>
          <cell r="S56">
            <v>0.15</v>
          </cell>
          <cell r="AB56">
            <v>0.48750000000000004</v>
          </cell>
          <cell r="AC56">
            <v>0.67499999999999993</v>
          </cell>
        </row>
        <row r="57">
          <cell r="A57" t="str">
            <v>Laboratory - For Medical/Industrial/Research</v>
          </cell>
          <cell r="C57" t="str">
            <v>N</v>
          </cell>
          <cell r="D57">
            <v>0</v>
          </cell>
          <cell r="E57">
            <v>0</v>
          </cell>
          <cell r="F57" t="str">
            <v>N</v>
          </cell>
          <cell r="G57">
            <v>0</v>
          </cell>
          <cell r="H57">
            <v>0</v>
          </cell>
          <cell r="I57" t="str">
            <v>Y</v>
          </cell>
          <cell r="J57">
            <v>0.2</v>
          </cell>
          <cell r="K57">
            <v>0</v>
          </cell>
          <cell r="L57" t="str">
            <v>Y</v>
          </cell>
          <cell r="M57">
            <v>0.2</v>
          </cell>
          <cell r="N57">
            <v>0.2</v>
          </cell>
          <cell r="O57" t="str">
            <v>Y</v>
          </cell>
          <cell r="P57">
            <v>0</v>
          </cell>
          <cell r="Q57">
            <v>0.2</v>
          </cell>
          <cell r="R57" t="str">
            <v>N</v>
          </cell>
          <cell r="S57">
            <v>0</v>
          </cell>
          <cell r="AB57">
            <v>0.32000000000000006</v>
          </cell>
          <cell r="AC57">
            <v>0.32000000000000006</v>
          </cell>
        </row>
        <row r="58">
          <cell r="A58" t="str">
            <v>Library - Reading Area</v>
          </cell>
          <cell r="C58" t="str">
            <v>N</v>
          </cell>
          <cell r="D58">
            <v>0</v>
          </cell>
          <cell r="E58">
            <v>0</v>
          </cell>
          <cell r="F58" t="str">
            <v>Y</v>
          </cell>
          <cell r="G58">
            <v>0.15</v>
          </cell>
          <cell r="H58">
            <v>0.5</v>
          </cell>
          <cell r="I58" t="str">
            <v>Y</v>
          </cell>
          <cell r="J58">
            <v>0.2</v>
          </cell>
          <cell r="K58">
            <v>0</v>
          </cell>
          <cell r="L58" t="str">
            <v>N</v>
          </cell>
          <cell r="M58">
            <v>0</v>
          </cell>
          <cell r="N58">
            <v>0</v>
          </cell>
          <cell r="O58" t="str">
            <v>Y</v>
          </cell>
          <cell r="P58">
            <v>0</v>
          </cell>
          <cell r="Q58">
            <v>0.2</v>
          </cell>
          <cell r="R58" t="str">
            <v>Y</v>
          </cell>
          <cell r="S58">
            <v>0.15</v>
          </cell>
          <cell r="AB58">
            <v>0.27999999999999997</v>
          </cell>
          <cell r="AC58">
            <v>0.55999999999999994</v>
          </cell>
        </row>
        <row r="59">
          <cell r="A59" t="str">
            <v>Library - Stacks</v>
          </cell>
          <cell r="C59" t="str">
            <v>Y</v>
          </cell>
          <cell r="D59">
            <v>0</v>
          </cell>
          <cell r="E59">
            <v>0.3</v>
          </cell>
          <cell r="F59" t="str">
            <v>N</v>
          </cell>
          <cell r="G59">
            <v>0</v>
          </cell>
          <cell r="H59">
            <v>0</v>
          </cell>
          <cell r="I59" t="str">
            <v>Y</v>
          </cell>
          <cell r="J59">
            <v>0.2</v>
          </cell>
          <cell r="K59">
            <v>0</v>
          </cell>
          <cell r="L59" t="str">
            <v>N</v>
          </cell>
          <cell r="M59">
            <v>0</v>
          </cell>
          <cell r="N59">
            <v>0</v>
          </cell>
          <cell r="O59" t="str">
            <v>Y</v>
          </cell>
          <cell r="P59">
            <v>0</v>
          </cell>
          <cell r="Q59">
            <v>0.2</v>
          </cell>
          <cell r="R59" t="str">
            <v>Y</v>
          </cell>
          <cell r="S59">
            <v>0.15</v>
          </cell>
          <cell r="AB59">
            <v>0.2</v>
          </cell>
          <cell r="AC59">
            <v>0.4</v>
          </cell>
        </row>
        <row r="60">
          <cell r="A60" t="str">
            <v>Loading Dock (interior)</v>
          </cell>
          <cell r="C60" t="str">
            <v>Y</v>
          </cell>
          <cell r="D60">
            <v>0</v>
          </cell>
          <cell r="E60">
            <v>0.3</v>
          </cell>
          <cell r="F60" t="str">
            <v>Y</v>
          </cell>
          <cell r="G60">
            <v>0.1</v>
          </cell>
          <cell r="H60">
            <v>0.5</v>
          </cell>
          <cell r="I60" t="str">
            <v>Y</v>
          </cell>
          <cell r="J60">
            <v>0.2</v>
          </cell>
          <cell r="K60">
            <v>0</v>
          </cell>
          <cell r="L60" t="str">
            <v>N</v>
          </cell>
          <cell r="M60">
            <v>0</v>
          </cell>
          <cell r="N60">
            <v>0</v>
          </cell>
          <cell r="O60" t="str">
            <v>N</v>
          </cell>
          <cell r="P60">
            <v>0</v>
          </cell>
          <cell r="Q60">
            <v>0.2</v>
          </cell>
          <cell r="R60" t="str">
            <v>Y</v>
          </cell>
          <cell r="S60">
            <v>0.15</v>
          </cell>
          <cell r="AB60">
            <v>0.24000000000000005</v>
          </cell>
          <cell r="AC60">
            <v>0.75</v>
          </cell>
        </row>
        <row r="61">
          <cell r="A61" t="str">
            <v>Lobby - For Elevator</v>
          </cell>
          <cell r="C61" t="str">
            <v>N</v>
          </cell>
          <cell r="D61">
            <v>0</v>
          </cell>
          <cell r="E61">
            <v>0</v>
          </cell>
          <cell r="F61" t="str">
            <v>N</v>
          </cell>
          <cell r="G61">
            <v>0</v>
          </cell>
          <cell r="H61">
            <v>0</v>
          </cell>
          <cell r="I61" t="str">
            <v>Y</v>
          </cell>
          <cell r="J61">
            <v>0.2</v>
          </cell>
          <cell r="K61">
            <v>0</v>
          </cell>
          <cell r="L61" t="str">
            <v>N</v>
          </cell>
          <cell r="M61">
            <v>0</v>
          </cell>
          <cell r="N61">
            <v>0</v>
          </cell>
          <cell r="O61" t="str">
            <v>Y</v>
          </cell>
          <cell r="P61">
            <v>0</v>
          </cell>
          <cell r="Q61">
            <v>0.2</v>
          </cell>
          <cell r="R61" t="str">
            <v>Y</v>
          </cell>
          <cell r="S61">
            <v>0.15</v>
          </cell>
          <cell r="AB61">
            <v>0.2</v>
          </cell>
          <cell r="AC61">
            <v>0.2</v>
          </cell>
        </row>
        <row r="62">
          <cell r="A62" t="str">
            <v>Lobby - For Hotel</v>
          </cell>
          <cell r="C62" t="str">
            <v>N</v>
          </cell>
          <cell r="D62">
            <v>0</v>
          </cell>
          <cell r="E62">
            <v>0</v>
          </cell>
          <cell r="F62" t="str">
            <v>N</v>
          </cell>
          <cell r="G62">
            <v>0</v>
          </cell>
          <cell r="H62">
            <v>0</v>
          </cell>
          <cell r="I62" t="str">
            <v>Y</v>
          </cell>
          <cell r="J62">
            <v>0.2</v>
          </cell>
          <cell r="K62">
            <v>0</v>
          </cell>
          <cell r="L62" t="str">
            <v>N</v>
          </cell>
          <cell r="M62">
            <v>0</v>
          </cell>
          <cell r="N62">
            <v>0</v>
          </cell>
          <cell r="O62" t="str">
            <v>Y</v>
          </cell>
          <cell r="P62">
            <v>0</v>
          </cell>
          <cell r="Q62">
            <v>0.2</v>
          </cell>
          <cell r="R62" t="str">
            <v>Y</v>
          </cell>
          <cell r="S62">
            <v>0.15</v>
          </cell>
          <cell r="AB62">
            <v>0.2</v>
          </cell>
          <cell r="AC62">
            <v>0.2</v>
          </cell>
        </row>
        <row r="63">
          <cell r="A63" t="str">
            <v>Lobby - For Motion Picture Theatre</v>
          </cell>
          <cell r="C63" t="str">
            <v>N</v>
          </cell>
          <cell r="D63">
            <v>0</v>
          </cell>
          <cell r="E63">
            <v>0</v>
          </cell>
          <cell r="F63" t="str">
            <v>N</v>
          </cell>
          <cell r="G63">
            <v>0</v>
          </cell>
          <cell r="H63">
            <v>0</v>
          </cell>
          <cell r="I63" t="str">
            <v>Y</v>
          </cell>
          <cell r="J63">
            <v>0.2</v>
          </cell>
          <cell r="K63">
            <v>0</v>
          </cell>
          <cell r="L63" t="str">
            <v>N</v>
          </cell>
          <cell r="M63">
            <v>0</v>
          </cell>
          <cell r="N63">
            <v>0</v>
          </cell>
          <cell r="O63" t="str">
            <v>Y</v>
          </cell>
          <cell r="P63">
            <v>0</v>
          </cell>
          <cell r="Q63">
            <v>0.2</v>
          </cell>
          <cell r="R63" t="str">
            <v>Y</v>
          </cell>
          <cell r="S63">
            <v>0.15</v>
          </cell>
          <cell r="AB63">
            <v>0.2</v>
          </cell>
          <cell r="AC63">
            <v>0.2</v>
          </cell>
        </row>
        <row r="64">
          <cell r="A64" t="str">
            <v>Lobby - For Performing Arts Theatre</v>
          </cell>
          <cell r="C64" t="str">
            <v>N</v>
          </cell>
          <cell r="D64">
            <v>0</v>
          </cell>
          <cell r="E64">
            <v>0</v>
          </cell>
          <cell r="F64" t="str">
            <v>N</v>
          </cell>
          <cell r="G64">
            <v>0</v>
          </cell>
          <cell r="H64">
            <v>0</v>
          </cell>
          <cell r="I64" t="str">
            <v>Y</v>
          </cell>
          <cell r="J64">
            <v>0.2</v>
          </cell>
          <cell r="K64">
            <v>0</v>
          </cell>
          <cell r="L64" t="str">
            <v>N</v>
          </cell>
          <cell r="M64">
            <v>0</v>
          </cell>
          <cell r="N64">
            <v>0</v>
          </cell>
          <cell r="O64" t="str">
            <v>Y</v>
          </cell>
          <cell r="P64">
            <v>0</v>
          </cell>
          <cell r="Q64">
            <v>0.2</v>
          </cell>
          <cell r="R64" t="str">
            <v>Y</v>
          </cell>
          <cell r="S64">
            <v>0.15</v>
          </cell>
          <cell r="AB64">
            <v>0.2</v>
          </cell>
          <cell r="AC64">
            <v>0.2</v>
          </cell>
        </row>
        <row r="65">
          <cell r="A65" t="str">
            <v>Lobby - Other</v>
          </cell>
          <cell r="C65" t="str">
            <v>N</v>
          </cell>
          <cell r="D65">
            <v>0</v>
          </cell>
          <cell r="E65">
            <v>0</v>
          </cell>
          <cell r="F65" t="str">
            <v>Y</v>
          </cell>
          <cell r="G65">
            <v>0.15</v>
          </cell>
          <cell r="H65">
            <v>0.5</v>
          </cell>
          <cell r="I65" t="str">
            <v>Y</v>
          </cell>
          <cell r="J65">
            <v>0.2</v>
          </cell>
          <cell r="K65">
            <v>0</v>
          </cell>
          <cell r="L65" t="str">
            <v>N</v>
          </cell>
          <cell r="M65">
            <v>0</v>
          </cell>
          <cell r="N65">
            <v>0</v>
          </cell>
          <cell r="O65" t="str">
            <v>Y</v>
          </cell>
          <cell r="P65">
            <v>0</v>
          </cell>
          <cell r="Q65">
            <v>0.2</v>
          </cell>
          <cell r="R65" t="str">
            <v>Y</v>
          </cell>
          <cell r="S65">
            <v>0.15</v>
          </cell>
          <cell r="AB65">
            <v>0.27999999999999997</v>
          </cell>
          <cell r="AC65">
            <v>0.55999999999999994</v>
          </cell>
        </row>
        <row r="66">
          <cell r="A66" t="str">
            <v>Locker Room</v>
          </cell>
          <cell r="C66" t="str">
            <v>Y</v>
          </cell>
          <cell r="D66">
            <v>0</v>
          </cell>
          <cell r="E66">
            <v>0.3</v>
          </cell>
          <cell r="F66" t="str">
            <v>N</v>
          </cell>
          <cell r="G66">
            <v>0</v>
          </cell>
          <cell r="H66">
            <v>0</v>
          </cell>
          <cell r="I66" t="str">
            <v>Y</v>
          </cell>
          <cell r="J66">
            <v>0.2</v>
          </cell>
          <cell r="K66">
            <v>0</v>
          </cell>
          <cell r="L66" t="str">
            <v>N</v>
          </cell>
          <cell r="M66">
            <v>0</v>
          </cell>
          <cell r="N66">
            <v>0</v>
          </cell>
          <cell r="O66" t="str">
            <v>Y</v>
          </cell>
          <cell r="P66">
            <v>0</v>
          </cell>
          <cell r="Q66">
            <v>0.2</v>
          </cell>
          <cell r="R66" t="str">
            <v>Y</v>
          </cell>
          <cell r="S66">
            <v>0.15</v>
          </cell>
          <cell r="AB66">
            <v>0.2</v>
          </cell>
          <cell r="AC66">
            <v>0.4</v>
          </cell>
        </row>
        <row r="67">
          <cell r="A67" t="str">
            <v>Lounge/ Breakroom</v>
          </cell>
          <cell r="C67" t="str">
            <v>Y</v>
          </cell>
          <cell r="D67">
            <v>0</v>
          </cell>
          <cell r="E67">
            <v>0.3</v>
          </cell>
          <cell r="F67" t="str">
            <v>Y</v>
          </cell>
          <cell r="G67">
            <v>0.25</v>
          </cell>
          <cell r="H67">
            <v>0.5</v>
          </cell>
          <cell r="I67" t="str">
            <v>Y</v>
          </cell>
          <cell r="J67">
            <v>0.2</v>
          </cell>
          <cell r="K67">
            <v>0</v>
          </cell>
          <cell r="L67" t="str">
            <v>Y</v>
          </cell>
          <cell r="M67">
            <v>0.2</v>
          </cell>
          <cell r="N67">
            <v>0.3</v>
          </cell>
          <cell r="O67" t="str">
            <v>Y</v>
          </cell>
          <cell r="P67">
            <v>0</v>
          </cell>
          <cell r="Q67">
            <v>0.2</v>
          </cell>
          <cell r="R67" t="str">
            <v>Y</v>
          </cell>
          <cell r="S67">
            <v>0.15</v>
          </cell>
          <cell r="AB67">
            <v>0.48750000000000004</v>
          </cell>
          <cell r="AC67">
            <v>0.90999999999999992</v>
          </cell>
        </row>
        <row r="68">
          <cell r="A68" t="str">
            <v>Manufacturing - &lt;25ft floor-to-ceiling height</v>
          </cell>
          <cell r="C68" t="str">
            <v>N</v>
          </cell>
          <cell r="D68">
            <v>0</v>
          </cell>
          <cell r="E68">
            <v>0</v>
          </cell>
          <cell r="F68" t="str">
            <v>Y</v>
          </cell>
          <cell r="G68">
            <v>0.15</v>
          </cell>
          <cell r="H68">
            <v>0.5</v>
          </cell>
          <cell r="I68" t="str">
            <v>Y</v>
          </cell>
          <cell r="J68">
            <v>0.1</v>
          </cell>
          <cell r="K68">
            <v>0</v>
          </cell>
          <cell r="L68" t="str">
            <v>N</v>
          </cell>
          <cell r="M68">
            <v>0</v>
          </cell>
          <cell r="N68">
            <v>0</v>
          </cell>
          <cell r="O68" t="str">
            <v>Y</v>
          </cell>
          <cell r="P68">
            <v>0</v>
          </cell>
          <cell r="Q68">
            <v>0.2</v>
          </cell>
          <cell r="R68" t="str">
            <v>Y</v>
          </cell>
          <cell r="S68">
            <v>0.15</v>
          </cell>
          <cell r="AB68">
            <v>0.2</v>
          </cell>
          <cell r="AC68">
            <v>0.55999999999999994</v>
          </cell>
        </row>
        <row r="69">
          <cell r="A69" t="str">
            <v>Manufacturing - 25-50ft floor-to-ceiling height</v>
          </cell>
          <cell r="C69" t="str">
            <v>N</v>
          </cell>
          <cell r="D69">
            <v>0</v>
          </cell>
          <cell r="E69">
            <v>0</v>
          </cell>
          <cell r="F69" t="str">
            <v>Y</v>
          </cell>
          <cell r="G69">
            <v>0.15</v>
          </cell>
          <cell r="H69">
            <v>0.5</v>
          </cell>
          <cell r="I69" t="str">
            <v>Y</v>
          </cell>
          <cell r="J69">
            <v>0.1</v>
          </cell>
          <cell r="K69">
            <v>0</v>
          </cell>
          <cell r="L69" t="str">
            <v>N</v>
          </cell>
          <cell r="M69">
            <v>0</v>
          </cell>
          <cell r="N69">
            <v>0</v>
          </cell>
          <cell r="O69" t="str">
            <v>Y</v>
          </cell>
          <cell r="P69">
            <v>0</v>
          </cell>
          <cell r="Q69">
            <v>0.2</v>
          </cell>
          <cell r="R69" t="str">
            <v>Y</v>
          </cell>
          <cell r="S69">
            <v>0.15</v>
          </cell>
          <cell r="AB69">
            <v>0.2</v>
          </cell>
          <cell r="AC69">
            <v>0.55999999999999994</v>
          </cell>
        </row>
        <row r="70">
          <cell r="A70" t="str">
            <v>Manufacturing - &gt;50ft floor-to-ceiling height</v>
          </cell>
          <cell r="C70" t="str">
            <v>N</v>
          </cell>
          <cell r="D70">
            <v>0</v>
          </cell>
          <cell r="E70">
            <v>0</v>
          </cell>
          <cell r="F70" t="str">
            <v>Y</v>
          </cell>
          <cell r="G70">
            <v>0.15</v>
          </cell>
          <cell r="H70">
            <v>0.5</v>
          </cell>
          <cell r="I70" t="str">
            <v>Y</v>
          </cell>
          <cell r="J70">
            <v>0.1</v>
          </cell>
          <cell r="K70">
            <v>0</v>
          </cell>
          <cell r="L70" t="str">
            <v>N</v>
          </cell>
          <cell r="M70">
            <v>0</v>
          </cell>
          <cell r="N70">
            <v>0</v>
          </cell>
          <cell r="O70" t="str">
            <v>Y</v>
          </cell>
          <cell r="P70">
            <v>0</v>
          </cell>
          <cell r="Q70">
            <v>0.2</v>
          </cell>
          <cell r="R70" t="str">
            <v>Y</v>
          </cell>
          <cell r="S70">
            <v>0.15</v>
          </cell>
          <cell r="AB70">
            <v>0.2</v>
          </cell>
          <cell r="AC70">
            <v>0.55999999999999994</v>
          </cell>
        </row>
        <row r="71">
          <cell r="A71" t="str">
            <v>Manufacturing - Detailed Manufacturing</v>
          </cell>
          <cell r="C71" t="str">
            <v>N</v>
          </cell>
          <cell r="D71">
            <v>0</v>
          </cell>
          <cell r="E71">
            <v>0</v>
          </cell>
          <cell r="F71" t="str">
            <v>N</v>
          </cell>
          <cell r="G71">
            <v>0</v>
          </cell>
          <cell r="H71">
            <v>0</v>
          </cell>
          <cell r="I71" t="str">
            <v>Y</v>
          </cell>
          <cell r="J71">
            <v>0.1</v>
          </cell>
          <cell r="K71">
            <v>0</v>
          </cell>
          <cell r="L71" t="str">
            <v>N</v>
          </cell>
          <cell r="M71">
            <v>0</v>
          </cell>
          <cell r="N71">
            <v>0</v>
          </cell>
          <cell r="O71" t="str">
            <v>Y</v>
          </cell>
          <cell r="P71">
            <v>0</v>
          </cell>
          <cell r="Q71">
            <v>0.2</v>
          </cell>
          <cell r="R71" t="str">
            <v>Y</v>
          </cell>
          <cell r="S71">
            <v>0.15</v>
          </cell>
          <cell r="AB71">
            <v>0.1</v>
          </cell>
          <cell r="AC71">
            <v>0.2</v>
          </cell>
        </row>
        <row r="72">
          <cell r="A72" t="str">
            <v>Manufacturing - Equipment Room</v>
          </cell>
          <cell r="C72" t="str">
            <v>Y</v>
          </cell>
          <cell r="D72">
            <v>0</v>
          </cell>
          <cell r="E72">
            <v>0.3</v>
          </cell>
          <cell r="F72" t="str">
            <v>N</v>
          </cell>
          <cell r="G72">
            <v>0</v>
          </cell>
          <cell r="H72">
            <v>0</v>
          </cell>
          <cell r="I72" t="str">
            <v>Y</v>
          </cell>
          <cell r="J72">
            <v>0.1</v>
          </cell>
          <cell r="K72">
            <v>0</v>
          </cell>
          <cell r="L72" t="str">
            <v>N</v>
          </cell>
          <cell r="M72">
            <v>0</v>
          </cell>
          <cell r="N72">
            <v>0</v>
          </cell>
          <cell r="O72" t="str">
            <v>Y</v>
          </cell>
          <cell r="P72">
            <v>0</v>
          </cell>
          <cell r="Q72">
            <v>0.2</v>
          </cell>
          <cell r="R72" t="str">
            <v>Y</v>
          </cell>
          <cell r="S72">
            <v>0.15</v>
          </cell>
          <cell r="AB72">
            <v>0.1</v>
          </cell>
          <cell r="AC72">
            <v>0.4</v>
          </cell>
        </row>
        <row r="73">
          <cell r="A73" t="str">
            <v>Museum - General Exhibition</v>
          </cell>
          <cell r="C73" t="str">
            <v>N</v>
          </cell>
          <cell r="D73">
            <v>0</v>
          </cell>
          <cell r="E73">
            <v>0</v>
          </cell>
          <cell r="F73" t="str">
            <v>N</v>
          </cell>
          <cell r="G73">
            <v>0</v>
          </cell>
          <cell r="H73">
            <v>0</v>
          </cell>
          <cell r="I73" t="str">
            <v>Y</v>
          </cell>
          <cell r="J73">
            <v>0.2</v>
          </cell>
          <cell r="K73">
            <v>0</v>
          </cell>
          <cell r="L73" t="str">
            <v>Y</v>
          </cell>
          <cell r="M73">
            <v>0.2</v>
          </cell>
          <cell r="N73">
            <v>0.2</v>
          </cell>
          <cell r="O73" t="str">
            <v>Y</v>
          </cell>
          <cell r="P73">
            <v>0</v>
          </cell>
          <cell r="Q73">
            <v>0.2</v>
          </cell>
          <cell r="R73" t="str">
            <v>Y</v>
          </cell>
          <cell r="S73">
            <v>0.15</v>
          </cell>
          <cell r="AB73">
            <v>0.32000000000000006</v>
          </cell>
          <cell r="AC73">
            <v>0.32000000000000006</v>
          </cell>
        </row>
        <row r="74">
          <cell r="A74" t="str">
            <v>Museum - Restoration</v>
          </cell>
          <cell r="C74" t="str">
            <v>Y</v>
          </cell>
          <cell r="D74">
            <v>0</v>
          </cell>
          <cell r="E74">
            <v>0.3</v>
          </cell>
          <cell r="F74" t="str">
            <v>N</v>
          </cell>
          <cell r="G74">
            <v>0</v>
          </cell>
          <cell r="H74">
            <v>0</v>
          </cell>
          <cell r="I74" t="str">
            <v>N</v>
          </cell>
          <cell r="J74">
            <v>0</v>
          </cell>
          <cell r="K74">
            <v>0</v>
          </cell>
          <cell r="L74" t="str">
            <v>Y</v>
          </cell>
          <cell r="M74">
            <v>0.2</v>
          </cell>
          <cell r="N74">
            <v>0.2</v>
          </cell>
          <cell r="O74" t="str">
            <v>Y</v>
          </cell>
          <cell r="P74">
            <v>0</v>
          </cell>
          <cell r="Q74">
            <v>0.2</v>
          </cell>
          <cell r="R74" t="str">
            <v>Y</v>
          </cell>
          <cell r="S74">
            <v>0.15</v>
          </cell>
          <cell r="AB74">
            <v>0.2</v>
          </cell>
          <cell r="AC74">
            <v>0.52499999999999991</v>
          </cell>
        </row>
        <row r="75">
          <cell r="A75" t="str">
            <v>Office Enclosed and ≤250ft2</v>
          </cell>
          <cell r="C75" t="str">
            <v>Y</v>
          </cell>
          <cell r="D75">
            <v>0</v>
          </cell>
          <cell r="E75">
            <v>0.3</v>
          </cell>
          <cell r="F75" t="str">
            <v>Y</v>
          </cell>
          <cell r="G75">
            <v>0.25</v>
          </cell>
          <cell r="H75">
            <v>0.5</v>
          </cell>
          <cell r="I75" t="str">
            <v>Y</v>
          </cell>
          <cell r="J75">
            <v>0.2</v>
          </cell>
          <cell r="K75">
            <v>0</v>
          </cell>
          <cell r="L75" t="str">
            <v>Y</v>
          </cell>
          <cell r="M75">
            <v>0.2</v>
          </cell>
          <cell r="N75">
            <v>0.3</v>
          </cell>
          <cell r="O75" t="str">
            <v>Y</v>
          </cell>
          <cell r="P75">
            <v>0</v>
          </cell>
          <cell r="Q75">
            <v>0.2</v>
          </cell>
          <cell r="R75" t="str">
            <v>Y</v>
          </cell>
          <cell r="S75">
            <v>0.15</v>
          </cell>
          <cell r="AB75">
            <v>0.48750000000000004</v>
          </cell>
          <cell r="AC75">
            <v>0.90999999999999992</v>
          </cell>
        </row>
        <row r="76">
          <cell r="A76" t="str">
            <v>Office Enclosed and &gt;250ft2</v>
          </cell>
          <cell r="C76" t="str">
            <v>Y</v>
          </cell>
          <cell r="D76">
            <v>0</v>
          </cell>
          <cell r="E76">
            <v>0.3</v>
          </cell>
          <cell r="F76" t="str">
            <v>Y</v>
          </cell>
          <cell r="G76">
            <v>0.25</v>
          </cell>
          <cell r="H76">
            <v>0.5</v>
          </cell>
          <cell r="I76" t="str">
            <v>Y</v>
          </cell>
          <cell r="J76">
            <v>0.2</v>
          </cell>
          <cell r="K76">
            <v>0</v>
          </cell>
          <cell r="L76" t="str">
            <v>Y</v>
          </cell>
          <cell r="M76">
            <v>0.2</v>
          </cell>
          <cell r="N76">
            <v>0.3</v>
          </cell>
          <cell r="O76" t="str">
            <v>Y</v>
          </cell>
          <cell r="P76">
            <v>0</v>
          </cell>
          <cell r="Q76">
            <v>0.2</v>
          </cell>
          <cell r="R76" t="str">
            <v>Y</v>
          </cell>
          <cell r="S76">
            <v>0.15</v>
          </cell>
          <cell r="AB76">
            <v>0.48750000000000004</v>
          </cell>
          <cell r="AC76">
            <v>0.90999999999999992</v>
          </cell>
        </row>
        <row r="77">
          <cell r="A77" t="str">
            <v>Office Open Plan</v>
          </cell>
          <cell r="C77" t="str">
            <v>Y</v>
          </cell>
          <cell r="D77">
            <v>0</v>
          </cell>
          <cell r="E77">
            <v>0.3</v>
          </cell>
          <cell r="F77" t="str">
            <v>Y</v>
          </cell>
          <cell r="G77">
            <v>0.15</v>
          </cell>
          <cell r="H77">
            <v>0.5</v>
          </cell>
          <cell r="I77" t="str">
            <v>Y</v>
          </cell>
          <cell r="J77">
            <v>0.2</v>
          </cell>
          <cell r="K77">
            <v>0</v>
          </cell>
          <cell r="L77" t="str">
            <v>Y</v>
          </cell>
          <cell r="M77">
            <v>0.2</v>
          </cell>
          <cell r="N77">
            <v>0.2</v>
          </cell>
          <cell r="O77" t="str">
            <v>Y</v>
          </cell>
          <cell r="P77">
            <v>0</v>
          </cell>
          <cell r="Q77">
            <v>0.2</v>
          </cell>
          <cell r="R77" t="str">
            <v>Y</v>
          </cell>
          <cell r="S77">
            <v>0.15</v>
          </cell>
          <cell r="AB77">
            <v>0.41250000000000003</v>
          </cell>
          <cell r="AC77">
            <v>0.84</v>
          </cell>
        </row>
        <row r="78">
          <cell r="A78" t="str">
            <v>Other</v>
          </cell>
          <cell r="C78" t="str">
            <v>Y</v>
          </cell>
          <cell r="D78">
            <v>0</v>
          </cell>
          <cell r="E78">
            <v>0.3</v>
          </cell>
          <cell r="F78" t="str">
            <v>Y</v>
          </cell>
          <cell r="G78">
            <v>0.15</v>
          </cell>
          <cell r="H78">
            <v>0.5</v>
          </cell>
          <cell r="I78" t="str">
            <v>Y</v>
          </cell>
          <cell r="J78">
            <v>0.2</v>
          </cell>
          <cell r="K78">
            <v>0</v>
          </cell>
          <cell r="L78" t="str">
            <v>Y</v>
          </cell>
          <cell r="M78">
            <v>0.2</v>
          </cell>
          <cell r="N78">
            <v>0.2</v>
          </cell>
          <cell r="O78" t="str">
            <v>Y</v>
          </cell>
          <cell r="P78">
            <v>0</v>
          </cell>
          <cell r="Q78">
            <v>0.2</v>
          </cell>
          <cell r="R78" t="str">
            <v>Y</v>
          </cell>
          <cell r="S78">
            <v>0.15</v>
          </cell>
          <cell r="AB78">
            <v>0.41250000000000003</v>
          </cell>
          <cell r="AC78">
            <v>0.84</v>
          </cell>
        </row>
        <row r="79">
          <cell r="A79" t="str">
            <v>Parking Garage Area</v>
          </cell>
          <cell r="C79" t="str">
            <v>Y</v>
          </cell>
          <cell r="D79">
            <v>0.3</v>
          </cell>
          <cell r="E79">
            <v>0.4</v>
          </cell>
          <cell r="F79" t="str">
            <v>N</v>
          </cell>
          <cell r="G79">
            <v>0</v>
          </cell>
          <cell r="H79">
            <v>0</v>
          </cell>
          <cell r="I79" t="str">
            <v>Y</v>
          </cell>
          <cell r="J79">
            <v>0.2</v>
          </cell>
          <cell r="K79">
            <v>0</v>
          </cell>
          <cell r="L79" t="str">
            <v>N</v>
          </cell>
          <cell r="M79">
            <v>0</v>
          </cell>
          <cell r="N79">
            <v>0</v>
          </cell>
          <cell r="O79" t="str">
            <v>Y</v>
          </cell>
          <cell r="P79">
            <v>0</v>
          </cell>
          <cell r="Q79">
            <v>0.2</v>
          </cell>
          <cell r="R79" t="str">
            <v>Y</v>
          </cell>
          <cell r="S79">
            <v>0.15</v>
          </cell>
          <cell r="AB79">
            <v>0.4</v>
          </cell>
          <cell r="AC79">
            <v>0.48000000000000009</v>
          </cell>
        </row>
        <row r="80">
          <cell r="A80" t="str">
            <v>Post Office - Sorting Area</v>
          </cell>
          <cell r="C80" t="str">
            <v>N</v>
          </cell>
          <cell r="D80">
            <v>0</v>
          </cell>
          <cell r="E80">
            <v>0</v>
          </cell>
          <cell r="F80" t="str">
            <v>Y</v>
          </cell>
          <cell r="G80">
            <v>0.15</v>
          </cell>
          <cell r="H80">
            <v>0.5</v>
          </cell>
          <cell r="I80" t="str">
            <v>Y</v>
          </cell>
          <cell r="J80">
            <v>0.2</v>
          </cell>
          <cell r="K80">
            <v>0</v>
          </cell>
          <cell r="L80" t="str">
            <v>N</v>
          </cell>
          <cell r="M80">
            <v>0</v>
          </cell>
          <cell r="N80">
            <v>0</v>
          </cell>
          <cell r="O80" t="str">
            <v>Y</v>
          </cell>
          <cell r="P80">
            <v>0</v>
          </cell>
          <cell r="Q80">
            <v>0.2</v>
          </cell>
          <cell r="R80" t="str">
            <v>Y</v>
          </cell>
          <cell r="S80">
            <v>0.15</v>
          </cell>
          <cell r="AB80">
            <v>0.27999999999999997</v>
          </cell>
          <cell r="AC80">
            <v>0.55999999999999994</v>
          </cell>
        </row>
        <row r="81">
          <cell r="A81" t="str">
            <v>Religious Building - Audience/Seating</v>
          </cell>
          <cell r="C81" t="str">
            <v>N</v>
          </cell>
          <cell r="D81">
            <v>0</v>
          </cell>
          <cell r="E81">
            <v>0</v>
          </cell>
          <cell r="F81" t="str">
            <v>Y</v>
          </cell>
          <cell r="G81">
            <v>0.25</v>
          </cell>
          <cell r="H81">
            <v>0.5</v>
          </cell>
          <cell r="I81" t="str">
            <v>Y</v>
          </cell>
          <cell r="J81">
            <v>0.2</v>
          </cell>
          <cell r="K81">
            <v>0</v>
          </cell>
          <cell r="L81" t="str">
            <v>Y</v>
          </cell>
          <cell r="M81">
            <v>0.2</v>
          </cell>
          <cell r="N81">
            <v>0.2</v>
          </cell>
          <cell r="O81" t="str">
            <v>Y</v>
          </cell>
          <cell r="P81">
            <v>0</v>
          </cell>
          <cell r="Q81">
            <v>0.2</v>
          </cell>
          <cell r="R81" t="str">
            <v>Y</v>
          </cell>
          <cell r="S81">
            <v>0.15</v>
          </cell>
          <cell r="AB81">
            <v>0.48750000000000004</v>
          </cell>
          <cell r="AC81">
            <v>0.67499999999999993</v>
          </cell>
        </row>
        <row r="82">
          <cell r="A82" t="str">
            <v>Religious Building - Fellowship Hall</v>
          </cell>
          <cell r="C82" t="str">
            <v>Y</v>
          </cell>
          <cell r="D82">
            <v>0.2</v>
          </cell>
          <cell r="E82">
            <v>0.4</v>
          </cell>
          <cell r="F82" t="str">
            <v>N</v>
          </cell>
          <cell r="G82">
            <v>0</v>
          </cell>
          <cell r="H82">
            <v>0</v>
          </cell>
          <cell r="I82" t="str">
            <v>Y</v>
          </cell>
          <cell r="J82">
            <v>0.2</v>
          </cell>
          <cell r="K82">
            <v>0</v>
          </cell>
          <cell r="L82" t="str">
            <v>Y</v>
          </cell>
          <cell r="M82">
            <v>0.2</v>
          </cell>
          <cell r="N82">
            <v>0.2</v>
          </cell>
          <cell r="O82" t="str">
            <v>Y</v>
          </cell>
          <cell r="P82">
            <v>0</v>
          </cell>
          <cell r="Q82">
            <v>0.2</v>
          </cell>
          <cell r="R82" t="str">
            <v>Y</v>
          </cell>
          <cell r="S82">
            <v>0.15</v>
          </cell>
          <cell r="AB82">
            <v>0.45000000000000007</v>
          </cell>
          <cell r="AC82">
            <v>0.60000000000000009</v>
          </cell>
        </row>
        <row r="83">
          <cell r="A83" t="str">
            <v>Religious Building - Worship Pulpit, Choir</v>
          </cell>
          <cell r="C83" t="str">
            <v>N</v>
          </cell>
          <cell r="D83">
            <v>0</v>
          </cell>
          <cell r="E83">
            <v>0</v>
          </cell>
          <cell r="F83" t="str">
            <v>Y</v>
          </cell>
          <cell r="G83">
            <v>0.15</v>
          </cell>
          <cell r="H83">
            <v>0.5</v>
          </cell>
          <cell r="I83" t="str">
            <v>Y</v>
          </cell>
          <cell r="J83">
            <v>0.2</v>
          </cell>
          <cell r="K83">
            <v>0</v>
          </cell>
          <cell r="L83" t="str">
            <v>Y</v>
          </cell>
          <cell r="M83">
            <v>0.2</v>
          </cell>
          <cell r="N83">
            <v>0.2</v>
          </cell>
          <cell r="O83" t="str">
            <v>Y</v>
          </cell>
          <cell r="P83">
            <v>0</v>
          </cell>
          <cell r="Q83">
            <v>0.2</v>
          </cell>
          <cell r="R83" t="str">
            <v>Y</v>
          </cell>
          <cell r="S83">
            <v>0.15</v>
          </cell>
          <cell r="AB83">
            <v>0.41250000000000003</v>
          </cell>
          <cell r="AC83">
            <v>0.67499999999999993</v>
          </cell>
        </row>
        <row r="84">
          <cell r="A84" t="str">
            <v>Retail - Mall Concourse</v>
          </cell>
          <cell r="C84" t="str">
            <v>N</v>
          </cell>
          <cell r="D84">
            <v>0</v>
          </cell>
          <cell r="E84">
            <v>0</v>
          </cell>
          <cell r="F84" t="str">
            <v>Y</v>
          </cell>
          <cell r="G84">
            <v>0.3</v>
          </cell>
          <cell r="H84">
            <v>0.5</v>
          </cell>
          <cell r="I84" t="str">
            <v>Y</v>
          </cell>
          <cell r="J84">
            <v>0.2</v>
          </cell>
          <cell r="K84">
            <v>0</v>
          </cell>
          <cell r="L84" t="str">
            <v>N</v>
          </cell>
          <cell r="M84">
            <v>0</v>
          </cell>
          <cell r="N84">
            <v>0</v>
          </cell>
          <cell r="O84" t="str">
            <v>Y</v>
          </cell>
          <cell r="P84">
            <v>0</v>
          </cell>
          <cell r="Q84">
            <v>0.2</v>
          </cell>
          <cell r="R84" t="str">
            <v>Y</v>
          </cell>
          <cell r="S84">
            <v>0.15</v>
          </cell>
          <cell r="AB84">
            <v>0.4</v>
          </cell>
          <cell r="AC84">
            <v>0.55999999999999994</v>
          </cell>
        </row>
        <row r="85">
          <cell r="A85" t="str">
            <v>Retail - Sales Area</v>
          </cell>
          <cell r="C85" t="str">
            <v>N</v>
          </cell>
          <cell r="D85">
            <v>0</v>
          </cell>
          <cell r="E85">
            <v>0</v>
          </cell>
          <cell r="F85" t="str">
            <v>N</v>
          </cell>
          <cell r="G85">
            <v>0</v>
          </cell>
          <cell r="H85">
            <v>0</v>
          </cell>
          <cell r="I85" t="str">
            <v>Y</v>
          </cell>
          <cell r="J85">
            <v>0.1</v>
          </cell>
          <cell r="K85">
            <v>0</v>
          </cell>
          <cell r="L85" t="str">
            <v>N</v>
          </cell>
          <cell r="M85">
            <v>0</v>
          </cell>
          <cell r="N85">
            <v>0</v>
          </cell>
          <cell r="O85" t="str">
            <v>Y</v>
          </cell>
          <cell r="P85">
            <v>0</v>
          </cell>
          <cell r="Q85">
            <v>0.2</v>
          </cell>
          <cell r="R85" t="str">
            <v>Y</v>
          </cell>
          <cell r="S85">
            <v>0.15</v>
          </cell>
          <cell r="AB85">
            <v>0.1</v>
          </cell>
          <cell r="AC85">
            <v>0.2</v>
          </cell>
        </row>
        <row r="86">
          <cell r="A86" t="str">
            <v>Sports Arena - for a Class I facility</v>
          </cell>
          <cell r="C86" t="str">
            <v>N</v>
          </cell>
          <cell r="D86">
            <v>0</v>
          </cell>
          <cell r="E86">
            <v>0</v>
          </cell>
          <cell r="F86" t="str">
            <v>N</v>
          </cell>
          <cell r="G86">
            <v>0</v>
          </cell>
          <cell r="H86">
            <v>0</v>
          </cell>
          <cell r="I86" t="str">
            <v>Y</v>
          </cell>
          <cell r="J86">
            <v>0.2</v>
          </cell>
          <cell r="K86">
            <v>0</v>
          </cell>
          <cell r="L86" t="str">
            <v>N</v>
          </cell>
          <cell r="M86">
            <v>0</v>
          </cell>
          <cell r="N86">
            <v>0</v>
          </cell>
          <cell r="O86" t="str">
            <v>Y</v>
          </cell>
          <cell r="P86">
            <v>0</v>
          </cell>
          <cell r="Q86">
            <v>0.2</v>
          </cell>
          <cell r="R86" t="str">
            <v>N</v>
          </cell>
          <cell r="S86">
            <v>0</v>
          </cell>
          <cell r="AB86">
            <v>0.2</v>
          </cell>
          <cell r="AC86">
            <v>0.2</v>
          </cell>
        </row>
        <row r="87">
          <cell r="A87" t="str">
            <v>Sports Arena - for a Class II facility</v>
          </cell>
          <cell r="C87" t="str">
            <v>N</v>
          </cell>
          <cell r="D87">
            <v>0</v>
          </cell>
          <cell r="E87">
            <v>0</v>
          </cell>
          <cell r="F87" t="str">
            <v>N</v>
          </cell>
          <cell r="G87">
            <v>0</v>
          </cell>
          <cell r="H87">
            <v>0</v>
          </cell>
          <cell r="I87" t="str">
            <v>Y</v>
          </cell>
          <cell r="J87">
            <v>0.2</v>
          </cell>
          <cell r="K87">
            <v>0</v>
          </cell>
          <cell r="L87" t="str">
            <v>N</v>
          </cell>
          <cell r="M87">
            <v>0</v>
          </cell>
          <cell r="N87">
            <v>0</v>
          </cell>
          <cell r="O87" t="str">
            <v>Y</v>
          </cell>
          <cell r="P87">
            <v>0</v>
          </cell>
          <cell r="Q87">
            <v>0.2</v>
          </cell>
          <cell r="R87" t="str">
            <v>N</v>
          </cell>
          <cell r="S87">
            <v>0</v>
          </cell>
          <cell r="AB87">
            <v>0.2</v>
          </cell>
          <cell r="AC87">
            <v>0.2</v>
          </cell>
        </row>
        <row r="88">
          <cell r="A88" t="str">
            <v>Sports Arena - for a Class III facility</v>
          </cell>
          <cell r="C88" t="str">
            <v>N</v>
          </cell>
          <cell r="D88">
            <v>0</v>
          </cell>
          <cell r="E88">
            <v>0</v>
          </cell>
          <cell r="F88" t="str">
            <v>N</v>
          </cell>
          <cell r="G88">
            <v>0</v>
          </cell>
          <cell r="H88">
            <v>0</v>
          </cell>
          <cell r="I88" t="str">
            <v>Y</v>
          </cell>
          <cell r="J88">
            <v>0.2</v>
          </cell>
          <cell r="K88">
            <v>0</v>
          </cell>
          <cell r="L88" t="str">
            <v>N</v>
          </cell>
          <cell r="M88">
            <v>0</v>
          </cell>
          <cell r="N88">
            <v>0</v>
          </cell>
          <cell r="O88" t="str">
            <v>Y</v>
          </cell>
          <cell r="P88">
            <v>0</v>
          </cell>
          <cell r="Q88">
            <v>0.2</v>
          </cell>
          <cell r="R88" t="str">
            <v>N</v>
          </cell>
          <cell r="S88">
            <v>0</v>
          </cell>
          <cell r="AB88">
            <v>0.2</v>
          </cell>
          <cell r="AC88">
            <v>0.2</v>
          </cell>
        </row>
        <row r="89">
          <cell r="A89" t="str">
            <v>Sports Arena - for a Class IV facility</v>
          </cell>
          <cell r="C89" t="str">
            <v>N</v>
          </cell>
          <cell r="D89">
            <v>0</v>
          </cell>
          <cell r="E89">
            <v>0</v>
          </cell>
          <cell r="F89" t="str">
            <v>N</v>
          </cell>
          <cell r="G89">
            <v>0</v>
          </cell>
          <cell r="H89">
            <v>0</v>
          </cell>
          <cell r="I89" t="str">
            <v>Y</v>
          </cell>
          <cell r="J89">
            <v>0.2</v>
          </cell>
          <cell r="K89">
            <v>0</v>
          </cell>
          <cell r="L89" t="str">
            <v>N</v>
          </cell>
          <cell r="M89">
            <v>0</v>
          </cell>
          <cell r="N89">
            <v>0</v>
          </cell>
          <cell r="O89" t="str">
            <v>Y</v>
          </cell>
          <cell r="P89">
            <v>0</v>
          </cell>
          <cell r="Q89">
            <v>0.2</v>
          </cell>
          <cell r="R89" t="str">
            <v>N</v>
          </cell>
          <cell r="S89">
            <v>0</v>
          </cell>
          <cell r="AB89">
            <v>0.2</v>
          </cell>
          <cell r="AC89">
            <v>0.2</v>
          </cell>
        </row>
        <row r="90">
          <cell r="A90" t="str">
            <v>Stairway</v>
          </cell>
          <cell r="C90" t="str">
            <v>Y</v>
          </cell>
          <cell r="D90">
            <v>0.5</v>
          </cell>
          <cell r="E90">
            <v>0.7</v>
          </cell>
          <cell r="F90" t="str">
            <v>N</v>
          </cell>
          <cell r="G90">
            <v>0</v>
          </cell>
          <cell r="H90">
            <v>0</v>
          </cell>
          <cell r="I90" t="str">
            <v>N</v>
          </cell>
          <cell r="J90">
            <v>0</v>
          </cell>
          <cell r="K90">
            <v>0</v>
          </cell>
          <cell r="L90" t="str">
            <v>N</v>
          </cell>
          <cell r="M90">
            <v>0</v>
          </cell>
          <cell r="N90">
            <v>0</v>
          </cell>
          <cell r="O90" t="str">
            <v>Y</v>
          </cell>
          <cell r="P90">
            <v>0</v>
          </cell>
          <cell r="Q90">
            <v>0.2</v>
          </cell>
          <cell r="R90" t="str">
            <v>N</v>
          </cell>
          <cell r="S90">
            <v>0</v>
          </cell>
          <cell r="AB90">
            <v>0.5</v>
          </cell>
          <cell r="AC90">
            <v>0.72</v>
          </cell>
        </row>
        <row r="91">
          <cell r="A91" t="str">
            <v>Storage &lt;50ft2</v>
          </cell>
          <cell r="C91" t="str">
            <v>Y</v>
          </cell>
          <cell r="D91">
            <v>0</v>
          </cell>
          <cell r="E91">
            <v>0.5</v>
          </cell>
          <cell r="F91" t="str">
            <v>N</v>
          </cell>
          <cell r="G91">
            <v>0</v>
          </cell>
          <cell r="H91">
            <v>0</v>
          </cell>
          <cell r="I91" t="str">
            <v>Y</v>
          </cell>
          <cell r="J91">
            <v>0.2</v>
          </cell>
          <cell r="K91">
            <v>0</v>
          </cell>
          <cell r="L91" t="str">
            <v>N</v>
          </cell>
          <cell r="M91">
            <v>0</v>
          </cell>
          <cell r="N91">
            <v>0</v>
          </cell>
          <cell r="O91" t="str">
            <v>Y</v>
          </cell>
          <cell r="P91">
            <v>0</v>
          </cell>
          <cell r="Q91">
            <v>0.2</v>
          </cell>
          <cell r="R91" t="str">
            <v>Y</v>
          </cell>
          <cell r="S91">
            <v>0.15</v>
          </cell>
          <cell r="AB91">
            <v>0.2</v>
          </cell>
          <cell r="AC91">
            <v>0.55999999999999994</v>
          </cell>
        </row>
        <row r="92">
          <cell r="A92" t="str">
            <v>Storage ≥50ft2 and ≤1000ft2</v>
          </cell>
          <cell r="C92" t="str">
            <v>Y</v>
          </cell>
          <cell r="D92">
            <v>0</v>
          </cell>
          <cell r="E92">
            <v>0.5</v>
          </cell>
          <cell r="F92" t="str">
            <v>N</v>
          </cell>
          <cell r="G92">
            <v>0</v>
          </cell>
          <cell r="H92">
            <v>0</v>
          </cell>
          <cell r="I92" t="str">
            <v>Y</v>
          </cell>
          <cell r="J92">
            <v>0.2</v>
          </cell>
          <cell r="K92">
            <v>0</v>
          </cell>
          <cell r="L92" t="str">
            <v>N</v>
          </cell>
          <cell r="M92">
            <v>0</v>
          </cell>
          <cell r="N92">
            <v>0</v>
          </cell>
          <cell r="O92" t="str">
            <v>Y</v>
          </cell>
          <cell r="P92">
            <v>0</v>
          </cell>
          <cell r="Q92">
            <v>0.2</v>
          </cell>
          <cell r="R92" t="str">
            <v>Y</v>
          </cell>
          <cell r="S92">
            <v>0.15</v>
          </cell>
          <cell r="AB92">
            <v>0.2</v>
          </cell>
          <cell r="AC92">
            <v>0.55999999999999994</v>
          </cell>
        </row>
        <row r="93">
          <cell r="A93" t="str">
            <v>Transportation - Audience/Seating</v>
          </cell>
          <cell r="C93" t="str">
            <v>N</v>
          </cell>
          <cell r="D93">
            <v>0</v>
          </cell>
          <cell r="E93">
            <v>0</v>
          </cell>
          <cell r="F93" t="str">
            <v>Y</v>
          </cell>
          <cell r="G93">
            <v>0.3</v>
          </cell>
          <cell r="H93">
            <v>0.5</v>
          </cell>
          <cell r="I93" t="str">
            <v>Y</v>
          </cell>
          <cell r="J93">
            <v>0.2</v>
          </cell>
          <cell r="K93">
            <v>0</v>
          </cell>
          <cell r="L93" t="str">
            <v>N</v>
          </cell>
          <cell r="M93">
            <v>0</v>
          </cell>
          <cell r="N93">
            <v>0</v>
          </cell>
          <cell r="O93" t="str">
            <v>Y</v>
          </cell>
          <cell r="P93">
            <v>0</v>
          </cell>
          <cell r="Q93">
            <v>0.2</v>
          </cell>
          <cell r="R93" t="str">
            <v>Y</v>
          </cell>
          <cell r="S93">
            <v>0.15</v>
          </cell>
          <cell r="AB93">
            <v>0.4</v>
          </cell>
          <cell r="AC93">
            <v>0.55999999999999994</v>
          </cell>
        </row>
        <row r="94">
          <cell r="A94" t="str">
            <v>Transportation - Baggage Area</v>
          </cell>
          <cell r="C94" t="str">
            <v>N</v>
          </cell>
          <cell r="D94">
            <v>0</v>
          </cell>
          <cell r="E94">
            <v>0</v>
          </cell>
          <cell r="F94" t="str">
            <v>N</v>
          </cell>
          <cell r="G94">
            <v>0</v>
          </cell>
          <cell r="H94">
            <v>0</v>
          </cell>
          <cell r="I94" t="str">
            <v>Y</v>
          </cell>
          <cell r="J94">
            <v>0.2</v>
          </cell>
          <cell r="K94">
            <v>0</v>
          </cell>
          <cell r="L94" t="str">
            <v>N</v>
          </cell>
          <cell r="M94">
            <v>0</v>
          </cell>
          <cell r="N94">
            <v>0</v>
          </cell>
          <cell r="O94" t="str">
            <v>Y</v>
          </cell>
          <cell r="P94">
            <v>0</v>
          </cell>
          <cell r="Q94">
            <v>0.2</v>
          </cell>
          <cell r="R94" t="str">
            <v>Y</v>
          </cell>
          <cell r="S94">
            <v>0.15</v>
          </cell>
          <cell r="AB94">
            <v>0.2</v>
          </cell>
          <cell r="AC94">
            <v>0.2</v>
          </cell>
        </row>
        <row r="95">
          <cell r="A95" t="str">
            <v>Transportation - Terminal Ticket Counter</v>
          </cell>
          <cell r="C95" t="str">
            <v>N</v>
          </cell>
          <cell r="D95">
            <v>0</v>
          </cell>
          <cell r="E95">
            <v>0</v>
          </cell>
          <cell r="F95" t="str">
            <v>N</v>
          </cell>
          <cell r="G95">
            <v>0</v>
          </cell>
          <cell r="H95">
            <v>0</v>
          </cell>
          <cell r="I95" t="str">
            <v>Y</v>
          </cell>
          <cell r="J95">
            <v>0.2</v>
          </cell>
          <cell r="K95">
            <v>0</v>
          </cell>
          <cell r="L95" t="str">
            <v>N</v>
          </cell>
          <cell r="M95">
            <v>0</v>
          </cell>
          <cell r="N95">
            <v>0</v>
          </cell>
          <cell r="O95" t="str">
            <v>Y</v>
          </cell>
          <cell r="P95">
            <v>0</v>
          </cell>
          <cell r="Q95">
            <v>0.2</v>
          </cell>
          <cell r="R95" t="str">
            <v>Y</v>
          </cell>
          <cell r="S95">
            <v>0.15</v>
          </cell>
          <cell r="AB95">
            <v>0.2</v>
          </cell>
          <cell r="AC95">
            <v>0.2</v>
          </cell>
        </row>
        <row r="96">
          <cell r="A96" t="str">
            <v>Vehicle Maintenance Area</v>
          </cell>
          <cell r="C96" t="str">
            <v>N</v>
          </cell>
          <cell r="D96">
            <v>0</v>
          </cell>
          <cell r="E96">
            <v>0</v>
          </cell>
          <cell r="F96" t="str">
            <v>N</v>
          </cell>
          <cell r="G96">
            <v>0</v>
          </cell>
          <cell r="H96">
            <v>0</v>
          </cell>
          <cell r="I96" t="str">
            <v>Y</v>
          </cell>
          <cell r="J96">
            <v>0.1</v>
          </cell>
          <cell r="K96">
            <v>0</v>
          </cell>
          <cell r="L96" t="str">
            <v>N</v>
          </cell>
          <cell r="M96">
            <v>0</v>
          </cell>
          <cell r="N96">
            <v>0</v>
          </cell>
          <cell r="O96" t="str">
            <v>Y</v>
          </cell>
          <cell r="P96">
            <v>0</v>
          </cell>
          <cell r="Q96">
            <v>0.2</v>
          </cell>
          <cell r="R96" t="str">
            <v>Y</v>
          </cell>
          <cell r="S96">
            <v>0.15</v>
          </cell>
          <cell r="AB96">
            <v>0.1</v>
          </cell>
          <cell r="AC96">
            <v>0.2</v>
          </cell>
        </row>
        <row r="97">
          <cell r="A97" t="str">
            <v>Warehouse Storage - for medium to bulky, palletized items</v>
          </cell>
          <cell r="C97" t="str">
            <v>Y</v>
          </cell>
          <cell r="D97">
            <v>0.5</v>
          </cell>
          <cell r="E97">
            <v>0.3</v>
          </cell>
          <cell r="F97" t="str">
            <v>Y</v>
          </cell>
          <cell r="G97">
            <v>0.15</v>
          </cell>
          <cell r="H97">
            <v>0.5</v>
          </cell>
          <cell r="I97" t="str">
            <v>Y</v>
          </cell>
          <cell r="J97">
            <v>0.2</v>
          </cell>
          <cell r="K97">
            <v>0</v>
          </cell>
          <cell r="L97" t="str">
            <v>N</v>
          </cell>
          <cell r="M97">
            <v>0</v>
          </cell>
          <cell r="N97">
            <v>0</v>
          </cell>
          <cell r="O97" t="str">
            <v>Y</v>
          </cell>
          <cell r="P97">
            <v>0</v>
          </cell>
          <cell r="Q97">
            <v>0.2</v>
          </cell>
          <cell r="R97" t="str">
            <v>Y</v>
          </cell>
          <cell r="S97">
            <v>0.15</v>
          </cell>
          <cell r="AB97">
            <v>0.63750000000000007</v>
          </cell>
          <cell r="AC97">
            <v>0.75</v>
          </cell>
        </row>
        <row r="98">
          <cell r="A98" t="str">
            <v>Warehouse Storage - for smaller, hand-carried items</v>
          </cell>
          <cell r="C98" t="str">
            <v>Y</v>
          </cell>
          <cell r="D98">
            <v>0.5</v>
          </cell>
          <cell r="E98">
            <v>0.3</v>
          </cell>
          <cell r="F98" t="str">
            <v>Y</v>
          </cell>
          <cell r="G98">
            <v>0.15</v>
          </cell>
          <cell r="H98">
            <v>0.5</v>
          </cell>
          <cell r="I98" t="str">
            <v>Y</v>
          </cell>
          <cell r="J98">
            <v>0.2</v>
          </cell>
          <cell r="K98">
            <v>0</v>
          </cell>
          <cell r="L98" t="str">
            <v>N</v>
          </cell>
          <cell r="M98">
            <v>0</v>
          </cell>
          <cell r="N98">
            <v>0</v>
          </cell>
          <cell r="O98" t="str">
            <v>Y</v>
          </cell>
          <cell r="P98">
            <v>0</v>
          </cell>
          <cell r="Q98">
            <v>0.2</v>
          </cell>
          <cell r="R98" t="str">
            <v>Y</v>
          </cell>
          <cell r="S98">
            <v>0.15</v>
          </cell>
          <cell r="AB98">
            <v>0.63750000000000007</v>
          </cell>
          <cell r="AC98">
            <v>0.75</v>
          </cell>
        </row>
        <row r="99">
          <cell r="A99" t="str">
            <v>Washroom</v>
          </cell>
          <cell r="C99" t="str">
            <v>Y</v>
          </cell>
          <cell r="D99">
            <v>0</v>
          </cell>
          <cell r="E99">
            <v>0.5</v>
          </cell>
          <cell r="F99" t="str">
            <v>N</v>
          </cell>
          <cell r="G99">
            <v>0</v>
          </cell>
          <cell r="H99">
            <v>0</v>
          </cell>
          <cell r="I99" t="str">
            <v>Y</v>
          </cell>
          <cell r="J99">
            <v>0.1</v>
          </cell>
          <cell r="K99">
            <v>0</v>
          </cell>
          <cell r="L99" t="str">
            <v>N</v>
          </cell>
          <cell r="M99">
            <v>0</v>
          </cell>
          <cell r="N99">
            <v>0</v>
          </cell>
          <cell r="O99" t="str">
            <v>Y</v>
          </cell>
          <cell r="P99">
            <v>0</v>
          </cell>
          <cell r="Q99">
            <v>0.2</v>
          </cell>
          <cell r="R99" t="str">
            <v>Y</v>
          </cell>
          <cell r="S99">
            <v>0.15</v>
          </cell>
          <cell r="AB99">
            <v>0.1</v>
          </cell>
          <cell r="AC99">
            <v>0.55999999999999994</v>
          </cell>
        </row>
        <row r="100">
          <cell r="A100" t="str">
            <v>Workshop</v>
          </cell>
          <cell r="C100" t="str">
            <v>N</v>
          </cell>
          <cell r="D100">
            <v>0</v>
          </cell>
          <cell r="E100">
            <v>0</v>
          </cell>
          <cell r="F100" t="str">
            <v>N</v>
          </cell>
          <cell r="G100">
            <v>0</v>
          </cell>
          <cell r="H100">
            <v>0</v>
          </cell>
          <cell r="I100" t="str">
            <v>Y</v>
          </cell>
          <cell r="J100">
            <v>0.2</v>
          </cell>
          <cell r="K100">
            <v>0</v>
          </cell>
          <cell r="L100" t="str">
            <v>N</v>
          </cell>
          <cell r="M100">
            <v>0</v>
          </cell>
          <cell r="N100">
            <v>0</v>
          </cell>
          <cell r="O100" t="str">
            <v>Y</v>
          </cell>
          <cell r="P100">
            <v>0</v>
          </cell>
          <cell r="Q100">
            <v>0.2</v>
          </cell>
          <cell r="R100" t="str">
            <v>N</v>
          </cell>
          <cell r="S100">
            <v>0</v>
          </cell>
          <cell r="AB100">
            <v>0.2</v>
          </cell>
          <cell r="AC100">
            <v>0.2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Log"/>
      <sheetName val="Change Log"/>
      <sheetName val="Instructions"/>
      <sheetName val="1.0 Pre-Screen"/>
      <sheetName val="2.0 Study Proposal"/>
      <sheetName val="3.0 LCE Measures"/>
      <sheetName val="4.0 Summary Info (BCH only)"/>
      <sheetName val="Sheet6"/>
      <sheetName val="Variables"/>
      <sheetName val="Capacity Review"/>
      <sheetName val="Supporting Information"/>
      <sheetName val="CEME Review"/>
      <sheetName val="Glossary"/>
      <sheetName val="QA - Testing"/>
      <sheetName val="QA - Validation"/>
      <sheetName val="DRAFT_Industrial Low Carbon Ele"/>
    </sheetNames>
    <sheetDataSet>
      <sheetData sheetId="0"/>
      <sheetData sheetId="1"/>
      <sheetData sheetId="2"/>
      <sheetData sheetId="3">
        <row r="27">
          <cell r="C27" t="str">
            <v>Site Name</v>
          </cell>
        </row>
        <row r="60">
          <cell r="C60" t="str">
            <v>HVAC</v>
          </cell>
        </row>
        <row r="97">
          <cell r="D97" t="str">
            <v>HVAC 	Air Source VRF Distributed Heat Pumps with High-efficiency (&gt;75%) HRV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Log"/>
      <sheetName val="SUMMARY IMPORT"/>
      <sheetName val="Variables"/>
      <sheetName val="Instructions"/>
      <sheetName val="1- Project Info"/>
      <sheetName val="2- Proposal"/>
      <sheetName val="3- Study Results"/>
      <sheetName val="Summary"/>
      <sheetName val="Inputs to Report Summary"/>
      <sheetName val="Prescreening &amp; Proposal Review"/>
      <sheetName val="Capacity Review"/>
      <sheetName val="Study Review"/>
      <sheetName val="Supporting Information"/>
    </sheetNames>
    <sheetDataSet>
      <sheetData sheetId="0"/>
      <sheetData sheetId="1"/>
      <sheetData sheetId="2">
        <row r="2">
          <cell r="U2" t="str">
            <v>Air-to-Water CO2 Heat Pump Water Heater</v>
          </cell>
        </row>
        <row r="3">
          <cell r="U3" t="str">
            <v>Air-to-Water Heat Pump (central plant)</v>
          </cell>
        </row>
        <row r="4">
          <cell r="U4" t="str">
            <v>Air-to-Water Heat Pump Water Heater</v>
          </cell>
        </row>
        <row r="5">
          <cell r="U5" t="str">
            <v>Electric Boiler</v>
          </cell>
        </row>
        <row r="6">
          <cell r="U6" t="str">
            <v>Electric Water Heater</v>
          </cell>
        </row>
        <row r="7">
          <cell r="U7" t="str">
            <v>Ground Source Heat Pump</v>
          </cell>
        </row>
        <row r="8">
          <cell r="U8" t="str">
            <v>Heat Recovery Chiller</v>
          </cell>
        </row>
        <row r="9">
          <cell r="U9" t="str">
            <v>Sewage Heat Recovery Heat Pump</v>
          </cell>
        </row>
        <row r="10">
          <cell r="U10" t="str">
            <v>Water-to-Water Heat Pump</v>
          </cell>
        </row>
        <row r="11">
          <cell r="U11" t="str">
            <v>Food Preparation Retrofit 	Electrify Food Preparation Equipment</v>
          </cell>
        </row>
        <row r="12">
          <cell r="U12" t="str">
            <v>Air Source VRF Distributed Heat Pumps</v>
          </cell>
        </row>
        <row r="13">
          <cell r="U13" t="str">
            <v>Air Source VRF Distributed Heat Pumps with High-efficiency (&gt;75%) HRV</v>
          </cell>
        </row>
        <row r="14">
          <cell r="U14" t="str">
            <v>Air-to-Air Heat Pump (ductless or minisplit)</v>
          </cell>
        </row>
        <row r="15">
          <cell r="U15" t="str">
            <v>Air-to-Air Heat Pump (ductless or mini-split) with High-efficiency (&gt;75%) HRV</v>
          </cell>
        </row>
        <row r="16">
          <cell r="U16" t="str">
            <v>Air-to-Water Heat Pump</v>
          </cell>
        </row>
        <row r="17">
          <cell r="U17" t="str">
            <v>Electric Boiler</v>
          </cell>
        </row>
        <row r="18">
          <cell r="U18" t="str">
            <v>Electric Water Heater</v>
          </cell>
        </row>
        <row r="19">
          <cell r="U19" t="str">
            <v>Exhaust Air Heat Recovery Heat Pump</v>
          </cell>
        </row>
        <row r="20">
          <cell r="U20" t="str">
            <v>Ground Source Heat Pump</v>
          </cell>
        </row>
        <row r="21">
          <cell r="U21" t="str">
            <v>Heat Recovery Chiller</v>
          </cell>
        </row>
        <row r="22">
          <cell r="U22" t="str">
            <v>High-efficiency (&gt;75%) HRV</v>
          </cell>
        </row>
        <row r="23">
          <cell r="U23" t="str">
            <v>Rooftop Air-to-Air Heat Pump</v>
          </cell>
        </row>
        <row r="24">
          <cell r="U24" t="str">
            <v>Rooftop Air-to-Air Heat Pump Make Up Air Unit with Electric Backup</v>
          </cell>
        </row>
        <row r="25">
          <cell r="U25" t="str">
            <v>Rooftop Air-to-Air Heat Pump Make Up Air Unit with Gas Backup</v>
          </cell>
        </row>
        <row r="26">
          <cell r="U26" t="str">
            <v>Rooftop Air-to-Air Heat Pump Mixed Air Unit with Electric Backup</v>
          </cell>
        </row>
        <row r="27">
          <cell r="U27" t="str">
            <v>Rooftop Air-to-Air Heat Pump Mixed Air Unit with Gas Backup</v>
          </cell>
        </row>
        <row r="28">
          <cell r="U28" t="str">
            <v>Rooftop Air-to-Air Heat Pump Mixed Air Unit with Gas Backup and High-efficiency (&gt;75%) HRV</v>
          </cell>
        </row>
        <row r="29">
          <cell r="U29" t="str">
            <v>Rooftop Air-to-Water Heat Pump</v>
          </cell>
        </row>
        <row r="30">
          <cell r="U30" t="str">
            <v>Water Source VRF Distributed Heat Pumps</v>
          </cell>
        </row>
        <row r="31">
          <cell r="U31" t="str">
            <v>Water-to-Water Heat Pump</v>
          </cell>
        </row>
        <row r="32">
          <cell r="U32" t="str">
            <v>Electrify Food Preparation Equipment</v>
          </cell>
        </row>
        <row r="33">
          <cell r="U33" t="str">
            <v>PROCESS Air-to-Water Heat Pump</v>
          </cell>
        </row>
        <row r="34">
          <cell r="U34" t="str">
            <v>PROCESS Electric Boiler</v>
          </cell>
        </row>
        <row r="35">
          <cell r="U35" t="str">
            <v>PROCESS Heat Recovery Chiller</v>
          </cell>
        </row>
        <row r="36">
          <cell r="U36" t="str">
            <v>PROCESS Rooftop Air-to-Water Heat Pump</v>
          </cell>
        </row>
        <row r="37">
          <cell r="U37" t="str">
            <v>PROCESS Water-to-Water Heat Pump</v>
          </cell>
        </row>
        <row r="38">
          <cell r="U38" t="str">
            <v>Electric Steam Boiler</v>
          </cell>
        </row>
      </sheetData>
      <sheetData sheetId="3"/>
      <sheetData sheetId="4"/>
      <sheetData sheetId="5"/>
      <sheetData sheetId="6">
        <row r="8">
          <cell r="D8" t="str">
            <v>EM-1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0D26F1-30FA-4B94-B92A-3AA7979C0A9C}" name="Table2" displayName="Table2" ref="A1:D10" totalsRowShown="0" headerRowDxfId="11">
  <autoFilter ref="A1:D10" xr:uid="{4CFF3B45-9466-4522-8656-90DA6946F835}"/>
  <tableColumns count="4">
    <tableColumn id="1" xr3:uid="{D1097B61-B4E6-46AC-81C2-2B8B23931199}" name="Revision Number" dataDxfId="10"/>
    <tableColumn id="2" xr3:uid="{FAC17220-6DE8-481E-BE14-975A1202C46F}" name="Date" dataDxfId="9"/>
    <tableColumn id="3" xr3:uid="{DFCE9614-92C8-49AF-8D66-4836F98CBFD1}" name="Revision Type" dataDxfId="8"/>
    <tableColumn id="4" xr3:uid="{74DC44DB-EC8C-4BC8-9A7A-4997688ECC0C}" name="Items Changed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69C7-E05B-4755-A0BF-BE5573E3750C}">
  <dimension ref="A1:D10"/>
  <sheetViews>
    <sheetView showGridLines="0" workbookViewId="0">
      <selection activeCell="C24" sqref="C24"/>
    </sheetView>
  </sheetViews>
  <sheetFormatPr defaultColWidth="0" defaultRowHeight="12.5" x14ac:dyDescent="0.25"/>
  <cols>
    <col min="1" max="1" width="22" customWidth="1"/>
    <col min="2" max="2" width="9.453125" bestFit="1" customWidth="1"/>
    <col min="3" max="3" width="18.81640625" style="1" customWidth="1"/>
    <col min="4" max="4" width="102.81640625" customWidth="1"/>
    <col min="5" max="16384" width="9.1796875" hidden="1"/>
  </cols>
  <sheetData>
    <row r="1" spans="1:4" ht="15.5" x14ac:dyDescent="0.35">
      <c r="A1" s="14" t="s">
        <v>0</v>
      </c>
      <c r="B1" s="14" t="s">
        <v>1</v>
      </c>
      <c r="C1" s="15" t="s">
        <v>2</v>
      </c>
      <c r="D1" s="14" t="s">
        <v>3</v>
      </c>
    </row>
    <row r="2" spans="1:4" x14ac:dyDescent="0.25">
      <c r="A2" s="2" t="s">
        <v>4</v>
      </c>
      <c r="B2" s="13">
        <v>45342</v>
      </c>
      <c r="C2" s="16" t="s">
        <v>34</v>
      </c>
    </row>
    <row r="3" spans="1:4" x14ac:dyDescent="0.25">
      <c r="A3" s="2"/>
      <c r="B3" s="13"/>
      <c r="C3" s="16"/>
    </row>
    <row r="4" spans="1:4" x14ac:dyDescent="0.25">
      <c r="A4" s="2"/>
      <c r="B4" s="13"/>
      <c r="C4" s="16"/>
      <c r="D4" s="11"/>
    </row>
    <row r="5" spans="1:4" x14ac:dyDescent="0.25">
      <c r="A5" s="2"/>
      <c r="B5" s="13"/>
      <c r="C5" s="16"/>
    </row>
    <row r="6" spans="1:4" x14ac:dyDescent="0.25">
      <c r="A6" s="2"/>
      <c r="B6" s="13"/>
      <c r="C6" s="16"/>
      <c r="D6" s="11"/>
    </row>
    <row r="7" spans="1:4" x14ac:dyDescent="0.25">
      <c r="A7" s="2"/>
      <c r="B7" s="13"/>
      <c r="C7" s="16"/>
      <c r="D7" s="11"/>
    </row>
    <row r="8" spans="1:4" x14ac:dyDescent="0.25">
      <c r="A8" s="2"/>
      <c r="B8" s="13"/>
      <c r="C8" s="16"/>
      <c r="D8" s="11"/>
    </row>
    <row r="9" spans="1:4" x14ac:dyDescent="0.25">
      <c r="A9" s="2"/>
      <c r="B9" s="13"/>
      <c r="C9" s="16"/>
      <c r="D9" s="11"/>
    </row>
    <row r="10" spans="1:4" x14ac:dyDescent="0.25">
      <c r="A10" s="2"/>
      <c r="B10" s="13"/>
      <c r="C10" s="16"/>
      <c r="D10" s="11"/>
    </row>
  </sheetData>
  <phoneticPr fontId="4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7DE8-9A87-43E9-891B-A027D48BBBE7}">
  <sheetPr>
    <tabColor theme="0"/>
  </sheetPr>
  <dimension ref="A1:M113"/>
  <sheetViews>
    <sheetView showGridLines="0" zoomScale="85" zoomScaleNormal="85" workbookViewId="0">
      <selection activeCell="M14" sqref="M14"/>
    </sheetView>
  </sheetViews>
  <sheetFormatPr defaultColWidth="0" defaultRowHeight="13.25" customHeight="1" zeroHeight="1" x14ac:dyDescent="0.25"/>
  <cols>
    <col min="1" max="11" width="9.1796875" customWidth="1"/>
    <col min="12" max="12" width="20" customWidth="1"/>
    <col min="13" max="13" width="9.453125" customWidth="1"/>
    <col min="14" max="16384" width="9.1796875" hidden="1"/>
  </cols>
  <sheetData>
    <row r="1" spans="1:3" ht="12.5" x14ac:dyDescent="0.25"/>
    <row r="2" spans="1:3" ht="12.5" x14ac:dyDescent="0.25"/>
    <row r="3" spans="1:3" ht="15.5" x14ac:dyDescent="0.25">
      <c r="A3" s="30" t="s">
        <v>5</v>
      </c>
    </row>
    <row r="4" spans="1:3" ht="12.5" x14ac:dyDescent="0.25">
      <c r="B4" s="22"/>
    </row>
    <row r="5" spans="1:3" ht="15.5" x14ac:dyDescent="0.25">
      <c r="A5" s="31" t="s">
        <v>6</v>
      </c>
      <c r="B5" s="23"/>
      <c r="C5" s="23"/>
    </row>
    <row r="6" spans="1:3" ht="12.5" x14ac:dyDescent="0.25">
      <c r="A6" s="23"/>
      <c r="B6" s="23"/>
      <c r="C6" s="23"/>
    </row>
    <row r="7" spans="1:3" ht="12.5" x14ac:dyDescent="0.25">
      <c r="A7" s="23"/>
      <c r="B7" s="23"/>
      <c r="C7" s="23"/>
    </row>
    <row r="8" spans="1:3" ht="12.5" x14ac:dyDescent="0.25">
      <c r="A8" s="23"/>
      <c r="B8" s="23"/>
      <c r="C8" s="23"/>
    </row>
    <row r="9" spans="1:3" ht="14.5" x14ac:dyDescent="0.25">
      <c r="A9" s="21"/>
    </row>
    <row r="10" spans="1:3" ht="22.5" x14ac:dyDescent="0.25">
      <c r="A10" s="24"/>
    </row>
    <row r="11" spans="1:3" ht="15" customHeight="1" x14ac:dyDescent="0.25">
      <c r="A11" s="25"/>
    </row>
    <row r="12" spans="1:3" ht="20.5" x14ac:dyDescent="0.25">
      <c r="A12" s="26"/>
    </row>
    <row r="13" spans="1:3" ht="14.5" x14ac:dyDescent="0.25">
      <c r="A13" s="27"/>
    </row>
    <row r="14" spans="1:3" ht="14.5" x14ac:dyDescent="0.25">
      <c r="A14" s="28"/>
    </row>
    <row r="15" spans="1:3" ht="14.5" x14ac:dyDescent="0.25">
      <c r="A15" s="28"/>
    </row>
    <row r="16" spans="1:3" ht="14.5" x14ac:dyDescent="0.25">
      <c r="A16" s="28"/>
    </row>
    <row r="17" spans="1:1" ht="14.5" x14ac:dyDescent="0.25">
      <c r="A17" s="28"/>
    </row>
    <row r="18" spans="1:1" ht="14.5" x14ac:dyDescent="0.25">
      <c r="A18" s="28"/>
    </row>
    <row r="19" spans="1:1" ht="14.5" x14ac:dyDescent="0.25">
      <c r="A19" s="29"/>
    </row>
    <row r="20" spans="1:1" ht="14.5" x14ac:dyDescent="0.25">
      <c r="A20" s="29"/>
    </row>
    <row r="21" spans="1:1" ht="14.5" x14ac:dyDescent="0.25">
      <c r="A21" s="29"/>
    </row>
    <row r="22" spans="1:1" ht="14.5" x14ac:dyDescent="0.25">
      <c r="A22" s="28"/>
    </row>
    <row r="23" spans="1:1" ht="14.5" x14ac:dyDescent="0.25">
      <c r="A23" s="29"/>
    </row>
    <row r="24" spans="1:1" ht="14.5" x14ac:dyDescent="0.25">
      <c r="A24" s="28"/>
    </row>
    <row r="25" spans="1:1" ht="14.5" x14ac:dyDescent="0.25">
      <c r="A25" s="28"/>
    </row>
    <row r="26" spans="1:1" ht="14.5" x14ac:dyDescent="0.25">
      <c r="A26" s="28"/>
    </row>
    <row r="27" spans="1:1" ht="14.5" x14ac:dyDescent="0.25">
      <c r="A27" s="28"/>
    </row>
    <row r="28" spans="1:1" ht="14.5" x14ac:dyDescent="0.25">
      <c r="A28" s="28"/>
    </row>
    <row r="29" spans="1:1" ht="14.5" x14ac:dyDescent="0.25">
      <c r="A29" s="29"/>
    </row>
    <row r="30" spans="1:1" ht="14.5" x14ac:dyDescent="0.25">
      <c r="A30" s="29"/>
    </row>
    <row r="31" spans="1:1" ht="14.5" x14ac:dyDescent="0.25">
      <c r="A31" s="29"/>
    </row>
    <row r="32" spans="1:1" ht="14.5" x14ac:dyDescent="0.25">
      <c r="A32" s="29"/>
    </row>
    <row r="33" spans="1:1" ht="14.5" x14ac:dyDescent="0.25">
      <c r="A33" s="29"/>
    </row>
    <row r="34" spans="1:1" ht="14.5" x14ac:dyDescent="0.25">
      <c r="A34" s="29"/>
    </row>
    <row r="35" spans="1:1" ht="14.5" x14ac:dyDescent="0.25">
      <c r="A35" s="29"/>
    </row>
    <row r="36" spans="1:1" ht="14.5" x14ac:dyDescent="0.25">
      <c r="A36" s="28"/>
    </row>
    <row r="37" spans="1:1" ht="14.5" x14ac:dyDescent="0.25">
      <c r="A37" s="29"/>
    </row>
    <row r="38" spans="1:1" ht="14.5" x14ac:dyDescent="0.25">
      <c r="A38" s="29"/>
    </row>
    <row r="39" spans="1:1" ht="14.5" x14ac:dyDescent="0.25">
      <c r="A39" s="29"/>
    </row>
    <row r="40" spans="1:1" ht="14.5" x14ac:dyDescent="0.25">
      <c r="A40" s="29"/>
    </row>
    <row r="41" spans="1:1" ht="14.5" x14ac:dyDescent="0.25">
      <c r="A41" s="29"/>
    </row>
    <row r="42" spans="1:1" ht="14.5" x14ac:dyDescent="0.25">
      <c r="A42" s="29"/>
    </row>
    <row r="43" spans="1:1" ht="14.5" x14ac:dyDescent="0.25">
      <c r="A43" s="29"/>
    </row>
    <row r="44" spans="1:1" ht="14.5" x14ac:dyDescent="0.25">
      <c r="A44" s="29"/>
    </row>
    <row r="45" spans="1:1" ht="14.5" x14ac:dyDescent="0.25">
      <c r="A45" s="29"/>
    </row>
    <row r="46" spans="1:1" ht="14.5" x14ac:dyDescent="0.25">
      <c r="A46" s="28"/>
    </row>
    <row r="47" spans="1:1" ht="20.5" x14ac:dyDescent="0.25">
      <c r="A47" s="26"/>
    </row>
    <row r="48" spans="1:1" ht="14.5" x14ac:dyDescent="0.25">
      <c r="A48" s="28"/>
    </row>
    <row r="49" spans="1:6" ht="14.5" x14ac:dyDescent="0.25">
      <c r="A49" s="28"/>
    </row>
    <row r="50" spans="1:6" ht="14.5" x14ac:dyDescent="0.25">
      <c r="A50" s="29"/>
    </row>
    <row r="51" spans="1:6" ht="14.5" x14ac:dyDescent="0.25">
      <c r="A51" s="29"/>
    </row>
    <row r="52" spans="1:6" ht="14.5" x14ac:dyDescent="0.25">
      <c r="A52" s="29"/>
    </row>
    <row r="53" spans="1:6" ht="14.5" x14ac:dyDescent="0.25">
      <c r="A53" s="29"/>
    </row>
    <row r="54" spans="1:6" ht="14.5" x14ac:dyDescent="0.25">
      <c r="A54" s="29"/>
    </row>
    <row r="55" spans="1:6" ht="14.5" x14ac:dyDescent="0.25">
      <c r="A55" s="28"/>
    </row>
    <row r="56" spans="1:6" ht="14.5" x14ac:dyDescent="0.25">
      <c r="A56" s="29"/>
    </row>
    <row r="57" spans="1:6" ht="20.5" x14ac:dyDescent="0.25">
      <c r="A57" s="26"/>
    </row>
    <row r="58" spans="1:6" ht="14.5" x14ac:dyDescent="0.3">
      <c r="A58" s="27"/>
      <c r="F58" s="20"/>
    </row>
    <row r="59" spans="1:6" ht="14.5" x14ac:dyDescent="0.25">
      <c r="A59" s="28"/>
    </row>
    <row r="60" spans="1:6" ht="14.5" x14ac:dyDescent="0.25">
      <c r="A60" s="28"/>
    </row>
    <row r="61" spans="1:6" ht="14.5" x14ac:dyDescent="0.25">
      <c r="A61" s="28"/>
    </row>
    <row r="62" spans="1:6" ht="14.5" hidden="1" x14ac:dyDescent="0.25">
      <c r="A62" s="28"/>
    </row>
    <row r="63" spans="1:6" ht="14.5" hidden="1" x14ac:dyDescent="0.25">
      <c r="A63" s="28"/>
    </row>
    <row r="64" spans="1:6" ht="14.5" hidden="1" x14ac:dyDescent="0.25">
      <c r="A64" s="28"/>
    </row>
    <row r="65" spans="1:1" ht="14.5" hidden="1" x14ac:dyDescent="0.25">
      <c r="A65" s="28"/>
    </row>
    <row r="66" spans="1:1" ht="14.5" hidden="1" x14ac:dyDescent="0.25">
      <c r="A66" s="28"/>
    </row>
    <row r="67" spans="1:1" ht="14.5" hidden="1" x14ac:dyDescent="0.25">
      <c r="A67" s="28"/>
    </row>
    <row r="68" spans="1:1" ht="14.5" hidden="1" x14ac:dyDescent="0.25">
      <c r="A68" s="28"/>
    </row>
    <row r="69" spans="1:1" ht="14.5" hidden="1" x14ac:dyDescent="0.25">
      <c r="A69" s="29"/>
    </row>
    <row r="70" spans="1:1" ht="14.5" hidden="1" x14ac:dyDescent="0.25">
      <c r="A70" s="29"/>
    </row>
    <row r="71" spans="1:1" ht="14.5" hidden="1" x14ac:dyDescent="0.25">
      <c r="A71" s="29"/>
    </row>
    <row r="72" spans="1:1" ht="14.5" hidden="1" x14ac:dyDescent="0.25">
      <c r="A72" s="28"/>
    </row>
    <row r="73" spans="1:1" ht="14.5" hidden="1" x14ac:dyDescent="0.25">
      <c r="A73" s="28"/>
    </row>
    <row r="74" spans="1:1" ht="14.5" hidden="1" x14ac:dyDescent="0.25">
      <c r="A74" s="28"/>
    </row>
    <row r="75" spans="1:1" ht="14.5" hidden="1" x14ac:dyDescent="0.25">
      <c r="A75" s="29"/>
    </row>
    <row r="76" spans="1:1" ht="14.5" hidden="1" x14ac:dyDescent="0.25">
      <c r="A76" s="29"/>
    </row>
    <row r="77" spans="1:1" ht="14.5" hidden="1" x14ac:dyDescent="0.25">
      <c r="A77" s="29"/>
    </row>
    <row r="78" spans="1:1" ht="14.5" hidden="1" x14ac:dyDescent="0.25">
      <c r="A78" s="28"/>
    </row>
    <row r="79" spans="1:1" ht="14.5" hidden="1" x14ac:dyDescent="0.25">
      <c r="A79" s="29"/>
    </row>
    <row r="80" spans="1:1" ht="14.5" hidden="1" x14ac:dyDescent="0.25">
      <c r="A80" s="29"/>
    </row>
    <row r="81" spans="1:1" ht="14.5" hidden="1" x14ac:dyDescent="0.25">
      <c r="A81" s="29"/>
    </row>
    <row r="82" spans="1:1" ht="14.5" hidden="1" x14ac:dyDescent="0.25">
      <c r="A82" s="28"/>
    </row>
    <row r="83" spans="1:1" ht="14.5" hidden="1" x14ac:dyDescent="0.25">
      <c r="A83" s="28"/>
    </row>
    <row r="84" spans="1:1" ht="14.5" hidden="1" x14ac:dyDescent="0.25">
      <c r="A84" s="28"/>
    </row>
    <row r="85" spans="1:1" ht="14.5" hidden="1" x14ac:dyDescent="0.25">
      <c r="A85" s="29"/>
    </row>
    <row r="86" spans="1:1" ht="14.5" hidden="1" x14ac:dyDescent="0.25">
      <c r="A86" s="29"/>
    </row>
    <row r="87" spans="1:1" ht="14.5" hidden="1" x14ac:dyDescent="0.25">
      <c r="A87" s="29"/>
    </row>
    <row r="88" spans="1:1" ht="14.5" hidden="1" x14ac:dyDescent="0.25">
      <c r="A88" s="28"/>
    </row>
    <row r="89" spans="1:1" ht="14.5" hidden="1" x14ac:dyDescent="0.25">
      <c r="A89" s="29"/>
    </row>
    <row r="90" spans="1:1" ht="14.5" hidden="1" x14ac:dyDescent="0.25">
      <c r="A90" s="29"/>
    </row>
    <row r="91" spans="1:1" ht="14.5" hidden="1" x14ac:dyDescent="0.25">
      <c r="A91" s="29"/>
    </row>
    <row r="92" spans="1:1" ht="14.5" hidden="1" x14ac:dyDescent="0.25">
      <c r="A92" s="28"/>
    </row>
    <row r="93" spans="1:1" ht="14.5" hidden="1" x14ac:dyDescent="0.25">
      <c r="A93" s="29"/>
    </row>
    <row r="94" spans="1:1" ht="14.5" hidden="1" x14ac:dyDescent="0.25">
      <c r="A94" s="29"/>
    </row>
    <row r="95" spans="1:1" ht="14.5" hidden="1" x14ac:dyDescent="0.25">
      <c r="A95" s="28"/>
    </row>
    <row r="96" spans="1:1" ht="14.5" hidden="1" x14ac:dyDescent="0.25">
      <c r="A96" s="29"/>
    </row>
    <row r="97" spans="1:1" ht="14.5" hidden="1" x14ac:dyDescent="0.25">
      <c r="A97" s="29"/>
    </row>
    <row r="98" spans="1:1" ht="14.5" hidden="1" x14ac:dyDescent="0.25">
      <c r="A98" s="29"/>
    </row>
    <row r="99" spans="1:1" ht="14.5" hidden="1" x14ac:dyDescent="0.25">
      <c r="A99" s="28"/>
    </row>
    <row r="100" spans="1:1" ht="14.5" hidden="1" x14ac:dyDescent="0.25">
      <c r="A100" s="28"/>
    </row>
    <row r="101" spans="1:1" ht="14.5" hidden="1" x14ac:dyDescent="0.25">
      <c r="A101" s="28"/>
    </row>
    <row r="102" spans="1:1" ht="14.5" hidden="1" x14ac:dyDescent="0.25">
      <c r="A102" s="28"/>
    </row>
    <row r="103" spans="1:1" ht="14.5" hidden="1" x14ac:dyDescent="0.25">
      <c r="A103" s="28"/>
    </row>
    <row r="104" spans="1:1" ht="20.5" hidden="1" x14ac:dyDescent="0.25">
      <c r="A104" s="26"/>
    </row>
    <row r="105" spans="1:1" ht="14.5" hidden="1" x14ac:dyDescent="0.25">
      <c r="A105" s="25"/>
    </row>
    <row r="106" spans="1:1" ht="14.5" hidden="1" x14ac:dyDescent="0.25">
      <c r="A106" s="25"/>
    </row>
    <row r="107" spans="1:1" ht="14.5" hidden="1" x14ac:dyDescent="0.25">
      <c r="A107" s="25"/>
    </row>
    <row r="108" spans="1:1" ht="14.5" hidden="1" x14ac:dyDescent="0.25">
      <c r="A108" s="25"/>
    </row>
    <row r="109" spans="1:1" ht="14.5" hidden="1" x14ac:dyDescent="0.25">
      <c r="A109" s="25"/>
    </row>
    <row r="110" spans="1:1" ht="14.5" hidden="1" x14ac:dyDescent="0.25">
      <c r="A110" s="29"/>
    </row>
    <row r="111" spans="1:1" ht="14.5" hidden="1" x14ac:dyDescent="0.25">
      <c r="A111" s="25"/>
    </row>
    <row r="112" spans="1:1" ht="14.5" hidden="1" x14ac:dyDescent="0.25">
      <c r="A112" s="25"/>
    </row>
    <row r="113" spans="1:1" ht="14.5" hidden="1" x14ac:dyDescent="0.25">
      <c r="A113" s="21"/>
    </row>
  </sheetData>
  <pageMargins left="0.7" right="0.7" top="0.75" bottom="0.75" header="0.3" footer="0.3"/>
  <pageSetup orientation="portrait" horizontalDpi="90" verticalDpi="90" r:id="rId1"/>
  <drawing r:id="rId2"/>
  <legacyDrawing r:id="rId3"/>
  <oleObjects>
    <mc:AlternateContent xmlns:mc="http://schemas.openxmlformats.org/markup-compatibility/2006">
      <mc:Choice Requires="x14">
        <oleObject progId="Word.Document.12" shapeId="35841" r:id="rId4">
          <objectPr defaultSize="0" autoPict="0" r:id="rId5">
            <anchor moveWithCells="1">
              <from>
                <xdr:col>0</xdr:col>
                <xdr:colOff>139700</xdr:colOff>
                <xdr:row>6</xdr:row>
                <xdr:rowOff>120650</xdr:rowOff>
              </from>
              <to>
                <xdr:col>12</xdr:col>
                <xdr:colOff>361950</xdr:colOff>
                <xdr:row>50</xdr:row>
                <xdr:rowOff>69850</xdr:rowOff>
              </to>
            </anchor>
          </objectPr>
        </oleObject>
      </mc:Choice>
      <mc:Fallback>
        <oleObject progId="Word.Document.12" shapeId="358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499984740745262"/>
  </sheetPr>
  <dimension ref="A1:BZ40"/>
  <sheetViews>
    <sheetView showGridLines="0" tabSelected="1" topLeftCell="A6" zoomScale="85" zoomScaleNormal="85" workbookViewId="0">
      <selection activeCell="E10" sqref="E10:O10"/>
    </sheetView>
  </sheetViews>
  <sheetFormatPr defaultColWidth="0" defaultRowHeight="16.5" x14ac:dyDescent="0.25"/>
  <cols>
    <col min="1" max="1" width="2.81640625" style="6" customWidth="1"/>
    <col min="2" max="2" width="2.81640625" style="10" customWidth="1"/>
    <col min="3" max="3" width="2" style="10" customWidth="1"/>
    <col min="4" max="4" width="29.36328125" style="10" customWidth="1"/>
    <col min="5" max="5" width="23.1796875" style="6" customWidth="1"/>
    <col min="6" max="6" width="27.1796875" style="6" customWidth="1"/>
    <col min="7" max="7" width="19.54296875" style="6" customWidth="1"/>
    <col min="8" max="8" width="14.1796875" style="6" customWidth="1"/>
    <col min="9" max="9" width="25.1796875" style="6" customWidth="1"/>
    <col min="10" max="10" width="12.1796875" style="6" customWidth="1"/>
    <col min="11" max="11" width="13.81640625" style="6" customWidth="1"/>
    <col min="12" max="12" width="15.453125" style="8" customWidth="1"/>
    <col min="13" max="13" width="17.1796875" style="33" customWidth="1"/>
    <col min="14" max="14" width="16.54296875" style="33" customWidth="1"/>
    <col min="15" max="15" width="16.6328125" style="33" customWidth="1"/>
    <col min="16" max="16" width="10.1796875" style="33" customWidth="1"/>
    <col min="17" max="17" width="9.81640625" style="33" customWidth="1"/>
    <col min="18" max="18" width="10.7265625" style="33" customWidth="1"/>
    <col min="19" max="19" width="11" style="33" customWidth="1"/>
    <col min="20" max="20" width="9.6328125" style="33" customWidth="1"/>
    <col min="21" max="21" width="22.08984375" style="33" customWidth="1"/>
    <col min="22" max="22" width="3.453125" style="9" customWidth="1"/>
    <col min="23" max="23" width="11.81640625" style="9" customWidth="1"/>
    <col min="24" max="24" width="11.6328125" style="9" customWidth="1"/>
    <col min="25" max="25" width="17.453125" style="9" customWidth="1"/>
    <col min="26" max="26" width="20.81640625" style="9" customWidth="1"/>
    <col min="27" max="27" width="16.6328125" style="9" customWidth="1"/>
    <col min="28" max="28" width="14.1796875" style="7" customWidth="1"/>
    <col min="29" max="29" width="4" style="84" customWidth="1"/>
    <col min="30" max="30" width="13.1796875" style="6" hidden="1" customWidth="1"/>
    <col min="31" max="31" width="11.81640625" style="6" hidden="1" customWidth="1"/>
    <col min="32" max="32" width="11.1796875" style="6" hidden="1" customWidth="1"/>
    <col min="33" max="33" width="7.81640625" style="6" hidden="1" customWidth="1"/>
    <col min="34" max="34" width="7.1796875" style="6" hidden="1" customWidth="1"/>
    <col min="35" max="35" width="4.1796875" style="6" hidden="1" customWidth="1"/>
    <col min="36" max="36" width="8.81640625" style="6" hidden="1" customWidth="1"/>
    <col min="37" max="38" width="11.453125" style="6" hidden="1" customWidth="1"/>
    <col min="39" max="39" width="8.81640625" style="6" hidden="1" customWidth="1"/>
    <col min="40" max="78" width="11.453125" style="6" hidden="1" customWidth="1"/>
    <col min="79" max="16384" width="9.1796875" style="6" hidden="1"/>
  </cols>
  <sheetData>
    <row r="1" spans="2:35" ht="26.25" customHeight="1" x14ac:dyDescent="0.25">
      <c r="B1" s="109" t="s">
        <v>64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V1" s="4"/>
      <c r="W1" s="4"/>
      <c r="X1" s="4"/>
      <c r="Y1" s="4"/>
      <c r="Z1" s="4"/>
      <c r="AA1" s="4"/>
      <c r="AB1" s="4"/>
      <c r="AC1" s="80"/>
      <c r="AD1" s="5"/>
      <c r="AE1" s="5"/>
      <c r="AF1" s="5"/>
      <c r="AG1" s="5"/>
      <c r="AH1" s="5"/>
    </row>
    <row r="2" spans="2:35" ht="22.5" customHeight="1" x14ac:dyDescent="0.25">
      <c r="B2" s="116" t="s">
        <v>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V2" s="4"/>
      <c r="W2" s="4"/>
      <c r="X2" s="4"/>
      <c r="Y2" s="4"/>
      <c r="Z2" s="4"/>
      <c r="AA2" s="4"/>
      <c r="AB2" s="4"/>
      <c r="AC2" s="80"/>
      <c r="AD2" s="5"/>
      <c r="AE2" s="5"/>
      <c r="AF2" s="5"/>
      <c r="AG2" s="5"/>
      <c r="AH2" s="5"/>
    </row>
    <row r="3" spans="2:35" s="3" customFormat="1" ht="22.5" customHeight="1" x14ac:dyDescent="0.25">
      <c r="B3" s="114" t="s">
        <v>47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C3" s="81"/>
    </row>
    <row r="4" spans="2:35" s="3" customFormat="1" ht="13.5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AC4" s="81"/>
    </row>
    <row r="5" spans="2:35" s="3" customFormat="1" ht="22.5" customHeight="1" x14ac:dyDescent="0.25">
      <c r="C5" s="3" t="s">
        <v>46</v>
      </c>
      <c r="E5" s="135">
        <v>1</v>
      </c>
      <c r="M5" s="45" t="s">
        <v>39</v>
      </c>
      <c r="N5" s="133"/>
      <c r="O5" s="46" t="str">
        <f>IF(N5="","yyyy-mm-dd","")</f>
        <v>yyyy-mm-dd</v>
      </c>
      <c r="AC5" s="81"/>
    </row>
    <row r="6" spans="2:35" s="3" customFormat="1" ht="22.5" customHeight="1" x14ac:dyDescent="0.25">
      <c r="B6" s="94"/>
      <c r="C6" s="95"/>
      <c r="D6" s="95"/>
      <c r="E6" s="95"/>
      <c r="F6" s="47"/>
      <c r="G6" s="47"/>
      <c r="H6" s="47"/>
      <c r="I6" s="47"/>
      <c r="J6" s="47"/>
      <c r="K6" s="47"/>
      <c r="L6" s="47"/>
      <c r="M6" s="47"/>
      <c r="N6" s="47"/>
      <c r="O6" s="47"/>
      <c r="AC6" s="81"/>
    </row>
    <row r="7" spans="2:35" s="3" customFormat="1" ht="22.5" customHeight="1" x14ac:dyDescent="0.25">
      <c r="B7" s="96" t="s">
        <v>40</v>
      </c>
      <c r="C7" s="97"/>
      <c r="D7" s="97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2"/>
      <c r="AC7" s="81"/>
    </row>
    <row r="8" spans="2:35" s="3" customFormat="1" ht="22.5" customHeight="1" x14ac:dyDescent="0.25">
      <c r="B8" s="98" t="s">
        <v>43</v>
      </c>
      <c r="C8" s="99"/>
      <c r="D8" s="99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2"/>
      <c r="AC8" s="81"/>
    </row>
    <row r="9" spans="2:35" s="3" customFormat="1" ht="22.5" customHeight="1" x14ac:dyDescent="0.25">
      <c r="B9" s="98" t="s">
        <v>44</v>
      </c>
      <c r="C9" s="99"/>
      <c r="D9" s="99"/>
      <c r="E9" s="130"/>
      <c r="F9" s="131"/>
      <c r="G9" s="131"/>
      <c r="H9" s="131"/>
      <c r="I9" s="131"/>
      <c r="J9" s="131"/>
      <c r="K9" s="48"/>
      <c r="L9" s="49" t="s">
        <v>41</v>
      </c>
      <c r="M9" s="136"/>
      <c r="N9" s="136"/>
      <c r="O9" s="136"/>
      <c r="AC9" s="81"/>
    </row>
    <row r="10" spans="2:35" s="3" customFormat="1" ht="22.5" customHeight="1" x14ac:dyDescent="0.25">
      <c r="B10" s="100" t="s">
        <v>42</v>
      </c>
      <c r="C10" s="94"/>
      <c r="D10" s="94"/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AC10" s="81"/>
    </row>
    <row r="11" spans="2:35" ht="22.5" customHeight="1" x14ac:dyDescent="0.25">
      <c r="B11" s="100" t="s">
        <v>45</v>
      </c>
      <c r="C11" s="94"/>
      <c r="D11" s="94"/>
      <c r="E11" s="133"/>
      <c r="G11" s="63"/>
      <c r="H11" s="63"/>
      <c r="I11" s="63"/>
      <c r="J11" s="63"/>
      <c r="L11" s="6"/>
      <c r="M11" s="6"/>
      <c r="N11" s="6"/>
      <c r="O11" s="63"/>
      <c r="V11" s="4"/>
      <c r="W11" s="4"/>
      <c r="X11" s="4"/>
      <c r="Y11" s="4"/>
      <c r="Z11" s="4"/>
      <c r="AA11" s="4"/>
      <c r="AB11" s="4"/>
      <c r="AC11" s="80"/>
      <c r="AD11" s="5"/>
      <c r="AE11" s="5"/>
      <c r="AF11" s="5"/>
      <c r="AG11" s="5"/>
      <c r="AH11" s="5"/>
    </row>
    <row r="12" spans="2:35" ht="22.5" customHeight="1" x14ac:dyDescent="0.25">
      <c r="B12" s="101" t="s">
        <v>52</v>
      </c>
      <c r="C12" s="102"/>
      <c r="D12" s="103"/>
      <c r="E12" s="134"/>
      <c r="G12" s="90"/>
      <c r="H12" s="89"/>
      <c r="I12" s="89"/>
      <c r="J12" s="89"/>
      <c r="K12" s="88"/>
      <c r="L12" s="88"/>
      <c r="M12" s="91"/>
      <c r="N12" s="91"/>
      <c r="O12" s="89"/>
      <c r="V12" s="4"/>
      <c r="W12" s="4"/>
      <c r="X12" s="4"/>
      <c r="Y12" s="4"/>
      <c r="Z12" s="4"/>
      <c r="AA12" s="4"/>
      <c r="AB12" s="4"/>
      <c r="AC12" s="80"/>
      <c r="AD12" s="5"/>
      <c r="AE12" s="5"/>
      <c r="AF12" s="5"/>
      <c r="AG12" s="5"/>
      <c r="AH12" s="5"/>
    </row>
    <row r="13" spans="2:35" ht="22.5" customHeight="1" x14ac:dyDescent="0.25">
      <c r="B13" s="40"/>
      <c r="C13" s="40"/>
      <c r="D13" s="60"/>
      <c r="E13" s="40"/>
      <c r="F13" s="52"/>
      <c r="G13" s="52"/>
      <c r="H13" s="52"/>
      <c r="I13" s="52"/>
      <c r="J13" s="52"/>
      <c r="K13" s="52"/>
      <c r="L13" s="53"/>
      <c r="M13" s="54"/>
      <c r="N13" s="54"/>
      <c r="O13" s="54"/>
      <c r="V13" s="4"/>
      <c r="W13" s="4"/>
      <c r="X13" s="4"/>
      <c r="Y13" s="4"/>
      <c r="Z13" s="4"/>
      <c r="AA13" s="4"/>
      <c r="AB13" s="4"/>
      <c r="AC13" s="80"/>
      <c r="AD13" s="5"/>
      <c r="AE13" s="5"/>
      <c r="AF13" s="5"/>
      <c r="AG13" s="5"/>
      <c r="AH13" s="5"/>
    </row>
    <row r="14" spans="2:35" s="32" customFormat="1" ht="22.5" customHeight="1" x14ac:dyDescent="0.25">
      <c r="B14" s="50" t="s">
        <v>63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82"/>
    </row>
    <row r="15" spans="2:35" ht="22.5" customHeight="1" x14ac:dyDescent="0.25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28"/>
      <c r="Q15" s="128"/>
      <c r="R15" s="128"/>
      <c r="S15" s="128"/>
      <c r="T15" s="128"/>
      <c r="U15" s="128"/>
      <c r="V15" s="66"/>
      <c r="W15" s="66"/>
      <c r="X15" s="128"/>
      <c r="Y15" s="128"/>
      <c r="Z15" s="128"/>
      <c r="AA15" s="128"/>
      <c r="AB15" s="128"/>
      <c r="AC15" s="129"/>
      <c r="AD15" s="6" t="e">
        <f>#REF!</f>
        <v>#REF!</v>
      </c>
    </row>
    <row r="16" spans="2:35" ht="22.5" customHeight="1" x14ac:dyDescent="0.25">
      <c r="B16" s="6"/>
      <c r="C16" s="6"/>
      <c r="D16" s="6"/>
      <c r="E16" s="12"/>
      <c r="F16" s="12"/>
      <c r="G16" s="12"/>
      <c r="H16" s="12"/>
      <c r="I16" s="12"/>
      <c r="J16" s="12"/>
      <c r="K16" s="12"/>
      <c r="O16" s="110" t="s">
        <v>62</v>
      </c>
      <c r="P16" s="111"/>
      <c r="Q16" s="111"/>
      <c r="R16" s="111"/>
      <c r="S16" s="111"/>
      <c r="T16" s="111"/>
      <c r="U16" s="111"/>
      <c r="V16" s="41"/>
      <c r="W16" s="122" t="s">
        <v>59</v>
      </c>
      <c r="X16" s="122"/>
      <c r="Y16" s="122"/>
      <c r="Z16" s="122"/>
      <c r="AA16" s="122"/>
      <c r="AB16" s="122"/>
      <c r="AC16" s="83"/>
      <c r="AG16" s="121"/>
      <c r="AH16" s="121"/>
      <c r="AI16" s="121"/>
    </row>
    <row r="17" spans="2:35" s="3" customFormat="1" ht="68.400000000000006" customHeight="1" x14ac:dyDescent="0.25">
      <c r="B17" s="115" t="s">
        <v>10</v>
      </c>
      <c r="C17" s="115"/>
      <c r="D17" s="59" t="s">
        <v>66</v>
      </c>
      <c r="E17" s="61" t="s">
        <v>56</v>
      </c>
      <c r="F17" s="61" t="s">
        <v>57</v>
      </c>
      <c r="G17" s="123" t="s">
        <v>14</v>
      </c>
      <c r="H17" s="123"/>
      <c r="I17" s="123" t="s">
        <v>20</v>
      </c>
      <c r="J17" s="123"/>
      <c r="K17" s="59" t="s">
        <v>19</v>
      </c>
      <c r="L17" s="61" t="s">
        <v>48</v>
      </c>
      <c r="M17" s="69" t="s">
        <v>12</v>
      </c>
      <c r="N17" s="73"/>
      <c r="O17" s="87" t="s">
        <v>67</v>
      </c>
      <c r="P17" s="87" t="s">
        <v>68</v>
      </c>
      <c r="Q17" s="87" t="s">
        <v>69</v>
      </c>
      <c r="R17" s="87" t="s">
        <v>70</v>
      </c>
      <c r="S17" s="87" t="s">
        <v>71</v>
      </c>
      <c r="T17" s="87" t="s">
        <v>38</v>
      </c>
      <c r="U17" s="87" t="s">
        <v>55</v>
      </c>
      <c r="V17" s="41"/>
      <c r="W17" s="87" t="s">
        <v>65</v>
      </c>
      <c r="X17" s="87" t="s">
        <v>61</v>
      </c>
      <c r="Y17" s="87" t="s">
        <v>74</v>
      </c>
      <c r="Z17" s="87" t="s">
        <v>73</v>
      </c>
      <c r="AA17" s="87" t="s">
        <v>72</v>
      </c>
      <c r="AB17" s="105" t="s">
        <v>60</v>
      </c>
      <c r="AC17" s="81"/>
      <c r="AG17" s="18"/>
      <c r="AH17" s="18"/>
      <c r="AI17" s="18"/>
    </row>
    <row r="18" spans="2:35" s="3" customFormat="1" ht="22.5" customHeight="1" x14ac:dyDescent="0.25">
      <c r="B18" s="119">
        <v>1</v>
      </c>
      <c r="C18" s="120"/>
      <c r="D18" s="62"/>
      <c r="E18" s="67"/>
      <c r="F18" s="57"/>
      <c r="G18" s="112"/>
      <c r="H18" s="113"/>
      <c r="I18" s="112" t="str">
        <f>IF(D18="Demand Response (DR)","Demand Flexibility","")</f>
        <v/>
      </c>
      <c r="J18" s="113"/>
      <c r="K18" s="58"/>
      <c r="L18" s="93" t="str">
        <f>IF(D18="Demand Response (DR)",10,"")</f>
        <v/>
      </c>
      <c r="M18" s="72"/>
      <c r="N18" s="74"/>
      <c r="O18" s="56"/>
      <c r="P18" s="56"/>
      <c r="Q18" s="79"/>
      <c r="R18" s="92" t="str">
        <f>IF(O18="","",O18)</f>
        <v/>
      </c>
      <c r="S18" s="92" t="str">
        <f>IF(O18="","",(1-$Q18)*P18)</f>
        <v/>
      </c>
      <c r="T18" s="56"/>
      <c r="U18" s="56"/>
      <c r="V18" s="41"/>
      <c r="W18" s="86" t="str">
        <f>IF(F18="Battery Energy Storage System (BESS)",10000, "")</f>
        <v/>
      </c>
      <c r="X18" s="86" t="str">
        <f>IF(F18="Battery Energy Storage System (BESS)",10000, "")</f>
        <v/>
      </c>
      <c r="Y18" s="86" t="str">
        <f>IFERROR($S18*$W18/4,"")</f>
        <v/>
      </c>
      <c r="Z18" s="86" t="str">
        <f>IFERROR($R18*$X18,"")</f>
        <v/>
      </c>
      <c r="AA18" s="104" t="str">
        <f>IF(T18="", "",80%*T18)</f>
        <v/>
      </c>
      <c r="AB18" s="106" t="str">
        <f>IF(MIN(Y18:AA18)&lt;&gt;0,MIN(Y18:AA18),"")</f>
        <v/>
      </c>
      <c r="AC18" s="81"/>
      <c r="AG18" s="19"/>
      <c r="AH18" s="19"/>
      <c r="AI18" s="19"/>
    </row>
    <row r="19" spans="2:35" s="3" customFormat="1" ht="22.5" customHeight="1" x14ac:dyDescent="0.25">
      <c r="B19" s="117">
        <v>2</v>
      </c>
      <c r="C19" s="118"/>
      <c r="D19" s="62"/>
      <c r="E19" s="70"/>
      <c r="F19" s="71"/>
      <c r="G19" s="124"/>
      <c r="H19" s="125"/>
      <c r="I19" s="112" t="str">
        <f t="shared" ref="I19:I21" si="0">IF(D19="Demand Response (DR)","Demand Flexibility","")</f>
        <v/>
      </c>
      <c r="J19" s="113"/>
      <c r="K19" s="58"/>
      <c r="L19" s="93" t="str">
        <f t="shared" ref="L19:L37" si="1">IF(D19="Demand Response (DR)",10,"")</f>
        <v/>
      </c>
      <c r="M19" s="68"/>
      <c r="N19" s="74"/>
      <c r="O19" s="56"/>
      <c r="P19" s="56"/>
      <c r="Q19" s="79"/>
      <c r="R19" s="92" t="str">
        <f t="shared" ref="R19:R37" si="2">IF(O19="","",O19)</f>
        <v/>
      </c>
      <c r="S19" s="92" t="str">
        <f t="shared" ref="S19:S37" si="3">IF(O19="","",(1-$Q19)*P19)</f>
        <v/>
      </c>
      <c r="T19" s="56"/>
      <c r="U19" s="56"/>
      <c r="V19" s="41"/>
      <c r="W19" s="86" t="str">
        <f t="shared" ref="W19:W37" si="4">IF(F19="Battery Energy Storage System (BESS)",10000, "")</f>
        <v/>
      </c>
      <c r="X19" s="86" t="str">
        <f t="shared" ref="X19:X37" si="5">IF(F19="Battery Energy Storage System (BESS)",10000, "")</f>
        <v/>
      </c>
      <c r="Y19" s="86" t="str">
        <f t="shared" ref="Y19:Y37" si="6">IFERROR($S19*$W19/4,"")</f>
        <v/>
      </c>
      <c r="Z19" s="86" t="str">
        <f t="shared" ref="Z19:Z37" si="7">IFERROR($R19*$X19,"")</f>
        <v/>
      </c>
      <c r="AA19" s="104" t="str">
        <f t="shared" ref="AA19:AA37" si="8">IF(T19="", "",80%*T19)</f>
        <v/>
      </c>
      <c r="AB19" s="107" t="str">
        <f t="shared" ref="AB19:AB37" si="9">IF(MIN(Y19:AA19)&lt;&gt;0,MIN(Y19:AA19),"")</f>
        <v/>
      </c>
      <c r="AC19" s="81"/>
      <c r="AG19" s="19"/>
      <c r="AH19" s="19"/>
      <c r="AI19" s="19"/>
    </row>
    <row r="20" spans="2:35" s="3" customFormat="1" ht="22.5" customHeight="1" x14ac:dyDescent="0.25">
      <c r="B20" s="117">
        <v>3</v>
      </c>
      <c r="C20" s="118"/>
      <c r="D20" s="62"/>
      <c r="E20" s="70"/>
      <c r="F20" s="71"/>
      <c r="G20" s="124"/>
      <c r="H20" s="125"/>
      <c r="I20" s="112" t="str">
        <f t="shared" si="0"/>
        <v/>
      </c>
      <c r="J20" s="113"/>
      <c r="K20" s="58"/>
      <c r="L20" s="93" t="str">
        <f t="shared" si="1"/>
        <v/>
      </c>
      <c r="M20" s="68"/>
      <c r="N20" s="74"/>
      <c r="O20" s="56"/>
      <c r="P20" s="56"/>
      <c r="Q20" s="79"/>
      <c r="R20" s="92" t="str">
        <f t="shared" si="2"/>
        <v/>
      </c>
      <c r="S20" s="92" t="str">
        <f t="shared" si="3"/>
        <v/>
      </c>
      <c r="T20" s="56"/>
      <c r="U20" s="56"/>
      <c r="V20" s="41"/>
      <c r="W20" s="86" t="str">
        <f t="shared" si="4"/>
        <v/>
      </c>
      <c r="X20" s="86" t="str">
        <f t="shared" si="5"/>
        <v/>
      </c>
      <c r="Y20" s="86" t="str">
        <f t="shared" si="6"/>
        <v/>
      </c>
      <c r="Z20" s="86" t="str">
        <f t="shared" si="7"/>
        <v/>
      </c>
      <c r="AA20" s="104" t="str">
        <f t="shared" si="8"/>
        <v/>
      </c>
      <c r="AB20" s="107" t="str">
        <f t="shared" si="9"/>
        <v/>
      </c>
      <c r="AC20" s="81"/>
      <c r="AG20" s="19"/>
      <c r="AH20" s="19"/>
      <c r="AI20" s="19"/>
    </row>
    <row r="21" spans="2:35" s="3" customFormat="1" ht="22.5" customHeight="1" x14ac:dyDescent="0.25">
      <c r="B21" s="117">
        <v>4</v>
      </c>
      <c r="C21" s="118"/>
      <c r="D21" s="62"/>
      <c r="E21" s="70"/>
      <c r="F21" s="85"/>
      <c r="G21" s="124"/>
      <c r="H21" s="125"/>
      <c r="I21" s="112" t="str">
        <f t="shared" si="0"/>
        <v/>
      </c>
      <c r="J21" s="113"/>
      <c r="K21" s="58"/>
      <c r="L21" s="93" t="str">
        <f t="shared" si="1"/>
        <v/>
      </c>
      <c r="M21" s="68"/>
      <c r="N21" s="74"/>
      <c r="O21" s="56"/>
      <c r="P21" s="56"/>
      <c r="Q21" s="79"/>
      <c r="R21" s="92" t="str">
        <f t="shared" si="2"/>
        <v/>
      </c>
      <c r="S21" s="92" t="str">
        <f t="shared" si="3"/>
        <v/>
      </c>
      <c r="T21" s="56"/>
      <c r="U21" s="56"/>
      <c r="V21" s="41"/>
      <c r="W21" s="86" t="str">
        <f t="shared" si="4"/>
        <v/>
      </c>
      <c r="X21" s="86" t="str">
        <f t="shared" si="5"/>
        <v/>
      </c>
      <c r="Y21" s="86" t="str">
        <f t="shared" si="6"/>
        <v/>
      </c>
      <c r="Z21" s="86" t="str">
        <f t="shared" si="7"/>
        <v/>
      </c>
      <c r="AA21" s="104" t="str">
        <f t="shared" si="8"/>
        <v/>
      </c>
      <c r="AB21" s="107" t="str">
        <f t="shared" si="9"/>
        <v/>
      </c>
      <c r="AC21" s="81"/>
      <c r="AG21" s="19"/>
      <c r="AH21" s="19"/>
      <c r="AI21" s="19"/>
    </row>
    <row r="22" spans="2:35" s="3" customFormat="1" ht="22.5" customHeight="1" x14ac:dyDescent="0.25">
      <c r="B22" s="117">
        <v>5</v>
      </c>
      <c r="C22" s="118"/>
      <c r="D22" s="62"/>
      <c r="E22" s="70"/>
      <c r="F22" s="85"/>
      <c r="G22" s="42"/>
      <c r="H22" s="43"/>
      <c r="I22" s="112" t="str">
        <f t="shared" ref="I22:I26" si="10">IF(D22="Demand Response (DR)","Demand Flexibility","")</f>
        <v/>
      </c>
      <c r="J22" s="113"/>
      <c r="K22" s="58"/>
      <c r="L22" s="93" t="str">
        <f t="shared" si="1"/>
        <v/>
      </c>
      <c r="M22" s="68"/>
      <c r="N22" s="74"/>
      <c r="O22" s="56"/>
      <c r="P22" s="56"/>
      <c r="Q22" s="79"/>
      <c r="R22" s="92" t="str">
        <f t="shared" si="2"/>
        <v/>
      </c>
      <c r="S22" s="92" t="str">
        <f t="shared" si="3"/>
        <v/>
      </c>
      <c r="T22" s="56"/>
      <c r="U22" s="56"/>
      <c r="V22" s="41"/>
      <c r="W22" s="86" t="str">
        <f t="shared" si="4"/>
        <v/>
      </c>
      <c r="X22" s="86" t="str">
        <f t="shared" si="5"/>
        <v/>
      </c>
      <c r="Y22" s="86" t="str">
        <f t="shared" si="6"/>
        <v/>
      </c>
      <c r="Z22" s="86" t="str">
        <f t="shared" si="7"/>
        <v/>
      </c>
      <c r="AA22" s="104" t="str">
        <f t="shared" si="8"/>
        <v/>
      </c>
      <c r="AB22" s="107" t="str">
        <f t="shared" si="9"/>
        <v/>
      </c>
      <c r="AC22" s="81"/>
      <c r="AG22" s="19"/>
      <c r="AH22" s="19"/>
      <c r="AI22" s="19"/>
    </row>
    <row r="23" spans="2:35" s="3" customFormat="1" ht="22.5" customHeight="1" x14ac:dyDescent="0.25">
      <c r="B23" s="117">
        <v>6</v>
      </c>
      <c r="C23" s="118"/>
      <c r="D23" s="62"/>
      <c r="E23" s="70"/>
      <c r="F23" s="85"/>
      <c r="G23" s="42"/>
      <c r="H23" s="43"/>
      <c r="I23" s="112" t="str">
        <f t="shared" si="10"/>
        <v/>
      </c>
      <c r="J23" s="113"/>
      <c r="K23" s="58"/>
      <c r="L23" s="93" t="str">
        <f t="shared" si="1"/>
        <v/>
      </c>
      <c r="M23" s="68"/>
      <c r="N23" s="74"/>
      <c r="O23" s="56"/>
      <c r="P23" s="56"/>
      <c r="Q23" s="79"/>
      <c r="R23" s="92" t="str">
        <f t="shared" si="2"/>
        <v/>
      </c>
      <c r="S23" s="92" t="str">
        <f t="shared" si="3"/>
        <v/>
      </c>
      <c r="T23" s="56"/>
      <c r="U23" s="56"/>
      <c r="V23" s="41"/>
      <c r="W23" s="86" t="str">
        <f t="shared" si="4"/>
        <v/>
      </c>
      <c r="X23" s="86" t="str">
        <f t="shared" si="5"/>
        <v/>
      </c>
      <c r="Y23" s="86" t="str">
        <f t="shared" si="6"/>
        <v/>
      </c>
      <c r="Z23" s="86" t="str">
        <f t="shared" si="7"/>
        <v/>
      </c>
      <c r="AA23" s="104" t="str">
        <f t="shared" si="8"/>
        <v/>
      </c>
      <c r="AB23" s="107" t="str">
        <f t="shared" si="9"/>
        <v/>
      </c>
      <c r="AC23" s="81"/>
      <c r="AG23" s="19"/>
      <c r="AH23" s="19"/>
      <c r="AI23" s="19"/>
    </row>
    <row r="24" spans="2:35" s="3" customFormat="1" ht="22.5" customHeight="1" x14ac:dyDescent="0.25">
      <c r="B24" s="117">
        <v>7</v>
      </c>
      <c r="C24" s="118"/>
      <c r="D24" s="62"/>
      <c r="E24" s="70"/>
      <c r="F24" s="85"/>
      <c r="G24" s="42"/>
      <c r="H24" s="43"/>
      <c r="I24" s="112" t="str">
        <f t="shared" si="10"/>
        <v/>
      </c>
      <c r="J24" s="113"/>
      <c r="K24" s="58"/>
      <c r="L24" s="93" t="str">
        <f t="shared" si="1"/>
        <v/>
      </c>
      <c r="M24" s="68"/>
      <c r="N24" s="74"/>
      <c r="O24" s="56"/>
      <c r="P24" s="56"/>
      <c r="Q24" s="79"/>
      <c r="R24" s="92" t="str">
        <f t="shared" si="2"/>
        <v/>
      </c>
      <c r="S24" s="92" t="str">
        <f t="shared" si="3"/>
        <v/>
      </c>
      <c r="T24" s="56"/>
      <c r="U24" s="56"/>
      <c r="V24" s="41"/>
      <c r="W24" s="86" t="str">
        <f t="shared" si="4"/>
        <v/>
      </c>
      <c r="X24" s="86" t="str">
        <f t="shared" si="5"/>
        <v/>
      </c>
      <c r="Y24" s="86" t="str">
        <f t="shared" si="6"/>
        <v/>
      </c>
      <c r="Z24" s="86" t="str">
        <f t="shared" si="7"/>
        <v/>
      </c>
      <c r="AA24" s="104" t="str">
        <f t="shared" si="8"/>
        <v/>
      </c>
      <c r="AB24" s="107" t="str">
        <f t="shared" si="9"/>
        <v/>
      </c>
      <c r="AC24" s="81"/>
      <c r="AG24" s="19"/>
      <c r="AH24" s="19"/>
      <c r="AI24" s="19"/>
    </row>
    <row r="25" spans="2:35" s="3" customFormat="1" ht="22.5" customHeight="1" x14ac:dyDescent="0.25">
      <c r="B25" s="117">
        <v>8</v>
      </c>
      <c r="C25" s="118"/>
      <c r="D25" s="62"/>
      <c r="E25" s="70"/>
      <c r="F25" s="85"/>
      <c r="G25" s="42"/>
      <c r="H25" s="43"/>
      <c r="I25" s="112" t="str">
        <f t="shared" si="10"/>
        <v/>
      </c>
      <c r="J25" s="113"/>
      <c r="K25" s="58"/>
      <c r="L25" s="93" t="str">
        <f t="shared" si="1"/>
        <v/>
      </c>
      <c r="M25" s="68"/>
      <c r="N25" s="74"/>
      <c r="O25" s="56"/>
      <c r="P25" s="56"/>
      <c r="Q25" s="79"/>
      <c r="R25" s="92" t="str">
        <f t="shared" si="2"/>
        <v/>
      </c>
      <c r="S25" s="92" t="str">
        <f t="shared" si="3"/>
        <v/>
      </c>
      <c r="T25" s="56"/>
      <c r="U25" s="56"/>
      <c r="V25" s="41"/>
      <c r="W25" s="86" t="str">
        <f t="shared" si="4"/>
        <v/>
      </c>
      <c r="X25" s="86" t="str">
        <f t="shared" si="5"/>
        <v/>
      </c>
      <c r="Y25" s="86" t="str">
        <f t="shared" si="6"/>
        <v/>
      </c>
      <c r="Z25" s="86" t="str">
        <f t="shared" si="7"/>
        <v/>
      </c>
      <c r="AA25" s="104" t="str">
        <f t="shared" si="8"/>
        <v/>
      </c>
      <c r="AB25" s="107" t="str">
        <f t="shared" si="9"/>
        <v/>
      </c>
      <c r="AC25" s="81"/>
      <c r="AG25" s="19"/>
      <c r="AH25" s="19"/>
      <c r="AI25" s="19"/>
    </row>
    <row r="26" spans="2:35" s="3" customFormat="1" ht="22.5" customHeight="1" x14ac:dyDescent="0.25">
      <c r="B26" s="117">
        <v>9</v>
      </c>
      <c r="C26" s="118"/>
      <c r="D26" s="62"/>
      <c r="E26" s="70"/>
      <c r="F26" s="85"/>
      <c r="G26" s="42"/>
      <c r="H26" s="43"/>
      <c r="I26" s="112" t="str">
        <f t="shared" si="10"/>
        <v/>
      </c>
      <c r="J26" s="113"/>
      <c r="K26" s="58"/>
      <c r="L26" s="93" t="str">
        <f t="shared" si="1"/>
        <v/>
      </c>
      <c r="M26" s="68"/>
      <c r="N26" s="74"/>
      <c r="O26" s="56"/>
      <c r="P26" s="56"/>
      <c r="Q26" s="79"/>
      <c r="R26" s="92"/>
      <c r="S26" s="92"/>
      <c r="T26" s="56"/>
      <c r="U26" s="56"/>
      <c r="V26" s="41"/>
      <c r="W26" s="86" t="str">
        <f t="shared" si="4"/>
        <v/>
      </c>
      <c r="X26" s="86" t="str">
        <f t="shared" si="5"/>
        <v/>
      </c>
      <c r="Y26" s="86" t="str">
        <f>IFERROR($S26*$W26/4,"")</f>
        <v/>
      </c>
      <c r="Z26" s="86" t="str">
        <f t="shared" si="7"/>
        <v/>
      </c>
      <c r="AA26" s="104" t="str">
        <f t="shared" si="8"/>
        <v/>
      </c>
      <c r="AB26" s="107" t="str">
        <f t="shared" si="9"/>
        <v/>
      </c>
      <c r="AC26" s="81"/>
      <c r="AG26" s="19"/>
      <c r="AH26" s="19"/>
      <c r="AI26" s="19"/>
    </row>
    <row r="27" spans="2:35" s="3" customFormat="1" ht="22.5" customHeight="1" x14ac:dyDescent="0.25">
      <c r="B27" s="117">
        <v>10</v>
      </c>
      <c r="C27" s="118"/>
      <c r="D27" s="62"/>
      <c r="E27" s="70"/>
      <c r="F27" s="85"/>
      <c r="G27" s="42"/>
      <c r="H27" s="43"/>
      <c r="I27" s="112" t="str">
        <f t="shared" ref="I27" si="11">IF(D27="Demand Response (DR)","Demand Flexibility","")</f>
        <v/>
      </c>
      <c r="J27" s="113"/>
      <c r="K27" s="58"/>
      <c r="L27" s="93" t="str">
        <f t="shared" si="1"/>
        <v/>
      </c>
      <c r="M27" s="68"/>
      <c r="N27" s="74"/>
      <c r="O27" s="56"/>
      <c r="P27" s="56"/>
      <c r="Q27" s="79"/>
      <c r="R27" s="92" t="str">
        <f t="shared" si="2"/>
        <v/>
      </c>
      <c r="S27" s="92" t="str">
        <f t="shared" si="3"/>
        <v/>
      </c>
      <c r="T27" s="56"/>
      <c r="U27" s="56"/>
      <c r="V27" s="41"/>
      <c r="W27" s="86" t="str">
        <f t="shared" si="4"/>
        <v/>
      </c>
      <c r="X27" s="86" t="str">
        <f t="shared" si="5"/>
        <v/>
      </c>
      <c r="Y27" s="86" t="str">
        <f t="shared" si="6"/>
        <v/>
      </c>
      <c r="Z27" s="86" t="str">
        <f t="shared" si="7"/>
        <v/>
      </c>
      <c r="AA27" s="104" t="str">
        <f t="shared" si="8"/>
        <v/>
      </c>
      <c r="AB27" s="107" t="str">
        <f t="shared" si="9"/>
        <v/>
      </c>
      <c r="AC27" s="81"/>
      <c r="AG27" s="19"/>
      <c r="AH27" s="19"/>
      <c r="AI27" s="19"/>
    </row>
    <row r="28" spans="2:35" s="3" customFormat="1" ht="22.5" customHeight="1" x14ac:dyDescent="0.25">
      <c r="B28" s="117">
        <v>11</v>
      </c>
      <c r="C28" s="118"/>
      <c r="D28" s="62"/>
      <c r="E28" s="70"/>
      <c r="F28" s="85"/>
      <c r="G28" s="124"/>
      <c r="H28" s="125"/>
      <c r="I28" s="112" t="str">
        <f t="shared" ref="I28:I29" si="12">IF(D28="Demand Response (DR)","Demand Flexibility","")</f>
        <v/>
      </c>
      <c r="J28" s="113"/>
      <c r="K28" s="58"/>
      <c r="L28" s="93" t="str">
        <f t="shared" si="1"/>
        <v/>
      </c>
      <c r="M28" s="68"/>
      <c r="N28" s="74"/>
      <c r="O28" s="56"/>
      <c r="P28" s="56"/>
      <c r="Q28" s="79"/>
      <c r="R28" s="92" t="str">
        <f t="shared" si="2"/>
        <v/>
      </c>
      <c r="S28" s="92" t="str">
        <f t="shared" si="3"/>
        <v/>
      </c>
      <c r="T28" s="56"/>
      <c r="U28" s="56"/>
      <c r="V28" s="41"/>
      <c r="W28" s="86" t="str">
        <f t="shared" si="4"/>
        <v/>
      </c>
      <c r="X28" s="86" t="str">
        <f t="shared" si="5"/>
        <v/>
      </c>
      <c r="Y28" s="86" t="str">
        <f t="shared" si="6"/>
        <v/>
      </c>
      <c r="Z28" s="86" t="str">
        <f t="shared" si="7"/>
        <v/>
      </c>
      <c r="AA28" s="104" t="str">
        <f t="shared" si="8"/>
        <v/>
      </c>
      <c r="AB28" s="107" t="str">
        <f t="shared" si="9"/>
        <v/>
      </c>
      <c r="AC28" s="81"/>
      <c r="AG28" s="19"/>
      <c r="AH28" s="19"/>
      <c r="AI28" s="19"/>
    </row>
    <row r="29" spans="2:35" s="3" customFormat="1" ht="22.5" customHeight="1" x14ac:dyDescent="0.25">
      <c r="B29" s="117">
        <v>12</v>
      </c>
      <c r="C29" s="118"/>
      <c r="D29" s="62"/>
      <c r="E29" s="70"/>
      <c r="F29" s="85"/>
      <c r="G29" s="124"/>
      <c r="H29" s="125"/>
      <c r="I29" s="112" t="str">
        <f t="shared" si="12"/>
        <v/>
      </c>
      <c r="J29" s="113"/>
      <c r="K29" s="58"/>
      <c r="L29" s="93" t="str">
        <f t="shared" si="1"/>
        <v/>
      </c>
      <c r="M29" s="68"/>
      <c r="N29" s="74"/>
      <c r="O29" s="56"/>
      <c r="P29" s="56"/>
      <c r="Q29" s="79"/>
      <c r="R29" s="92" t="str">
        <f t="shared" si="2"/>
        <v/>
      </c>
      <c r="S29" s="92" t="str">
        <f t="shared" si="3"/>
        <v/>
      </c>
      <c r="T29" s="56"/>
      <c r="U29" s="56"/>
      <c r="V29" s="41"/>
      <c r="W29" s="86" t="str">
        <f t="shared" si="4"/>
        <v/>
      </c>
      <c r="X29" s="86" t="str">
        <f t="shared" si="5"/>
        <v/>
      </c>
      <c r="Y29" s="86" t="str">
        <f t="shared" si="6"/>
        <v/>
      </c>
      <c r="Z29" s="86" t="str">
        <f t="shared" si="7"/>
        <v/>
      </c>
      <c r="AA29" s="104" t="str">
        <f t="shared" si="8"/>
        <v/>
      </c>
      <c r="AB29" s="107" t="str">
        <f t="shared" si="9"/>
        <v/>
      </c>
      <c r="AC29" s="81"/>
      <c r="AG29" s="19"/>
      <c r="AH29" s="19"/>
      <c r="AI29" s="19"/>
    </row>
    <row r="30" spans="2:35" s="3" customFormat="1" ht="22.5" customHeight="1" x14ac:dyDescent="0.25">
      <c r="B30" s="117">
        <v>13</v>
      </c>
      <c r="C30" s="118"/>
      <c r="D30" s="62"/>
      <c r="E30" s="70"/>
      <c r="F30" s="85"/>
      <c r="G30" s="42"/>
      <c r="H30" s="43"/>
      <c r="I30" s="112" t="str">
        <f t="shared" ref="I30" si="13">IF(D30="Demand Response (DR)","Demand Flexibility","")</f>
        <v/>
      </c>
      <c r="J30" s="113"/>
      <c r="K30" s="58"/>
      <c r="L30" s="93" t="str">
        <f t="shared" si="1"/>
        <v/>
      </c>
      <c r="M30" s="68"/>
      <c r="N30" s="74"/>
      <c r="O30" s="56"/>
      <c r="P30" s="56"/>
      <c r="Q30" s="79"/>
      <c r="R30" s="92" t="str">
        <f t="shared" si="2"/>
        <v/>
      </c>
      <c r="S30" s="92" t="str">
        <f t="shared" si="3"/>
        <v/>
      </c>
      <c r="T30" s="56"/>
      <c r="U30" s="56"/>
      <c r="V30" s="41"/>
      <c r="W30" s="86" t="str">
        <f t="shared" si="4"/>
        <v/>
      </c>
      <c r="X30" s="86" t="str">
        <f t="shared" si="5"/>
        <v/>
      </c>
      <c r="Y30" s="86" t="str">
        <f t="shared" si="6"/>
        <v/>
      </c>
      <c r="Z30" s="86" t="str">
        <f t="shared" si="7"/>
        <v/>
      </c>
      <c r="AA30" s="104" t="str">
        <f t="shared" si="8"/>
        <v/>
      </c>
      <c r="AB30" s="107" t="str">
        <f t="shared" si="9"/>
        <v/>
      </c>
      <c r="AC30" s="81"/>
      <c r="AG30" s="19"/>
      <c r="AH30" s="19"/>
      <c r="AI30" s="19"/>
    </row>
    <row r="31" spans="2:35" s="3" customFormat="1" ht="22.5" customHeight="1" x14ac:dyDescent="0.25">
      <c r="B31" s="117">
        <v>14</v>
      </c>
      <c r="C31" s="118"/>
      <c r="D31" s="62"/>
      <c r="E31" s="70"/>
      <c r="F31" s="85"/>
      <c r="G31" s="42"/>
      <c r="H31" s="43"/>
      <c r="I31" s="112" t="str">
        <f t="shared" ref="I31:I32" si="14">IF(D31="Demand Response (DR)","Demand Flexibility","")</f>
        <v/>
      </c>
      <c r="J31" s="113"/>
      <c r="K31" s="58"/>
      <c r="L31" s="93" t="str">
        <f t="shared" si="1"/>
        <v/>
      </c>
      <c r="M31" s="68"/>
      <c r="N31" s="74"/>
      <c r="O31" s="56"/>
      <c r="P31" s="56"/>
      <c r="Q31" s="79"/>
      <c r="R31" s="92" t="str">
        <f t="shared" si="2"/>
        <v/>
      </c>
      <c r="S31" s="92" t="str">
        <f t="shared" si="3"/>
        <v/>
      </c>
      <c r="T31" s="56"/>
      <c r="U31" s="56"/>
      <c r="V31" s="41"/>
      <c r="W31" s="86" t="str">
        <f t="shared" si="4"/>
        <v/>
      </c>
      <c r="X31" s="86" t="str">
        <f t="shared" si="5"/>
        <v/>
      </c>
      <c r="Y31" s="86" t="str">
        <f t="shared" si="6"/>
        <v/>
      </c>
      <c r="Z31" s="86" t="str">
        <f t="shared" si="7"/>
        <v/>
      </c>
      <c r="AA31" s="104" t="str">
        <f t="shared" si="8"/>
        <v/>
      </c>
      <c r="AB31" s="107" t="str">
        <f t="shared" si="9"/>
        <v/>
      </c>
      <c r="AC31" s="81"/>
      <c r="AG31" s="19"/>
      <c r="AH31" s="19"/>
      <c r="AI31" s="19"/>
    </row>
    <row r="32" spans="2:35" s="3" customFormat="1" ht="22.5" customHeight="1" x14ac:dyDescent="0.25">
      <c r="B32" s="117">
        <v>15</v>
      </c>
      <c r="C32" s="118"/>
      <c r="D32" s="62"/>
      <c r="E32" s="70"/>
      <c r="F32" s="85"/>
      <c r="G32" s="42"/>
      <c r="H32" s="43"/>
      <c r="I32" s="112" t="str">
        <f t="shared" si="14"/>
        <v/>
      </c>
      <c r="J32" s="113"/>
      <c r="K32" s="58"/>
      <c r="L32" s="93" t="str">
        <f t="shared" si="1"/>
        <v/>
      </c>
      <c r="M32" s="68"/>
      <c r="N32" s="74"/>
      <c r="O32" s="56"/>
      <c r="P32" s="56"/>
      <c r="Q32" s="79"/>
      <c r="R32" s="92" t="str">
        <f t="shared" si="2"/>
        <v/>
      </c>
      <c r="S32" s="92" t="str">
        <f t="shared" si="3"/>
        <v/>
      </c>
      <c r="T32" s="56"/>
      <c r="U32" s="56"/>
      <c r="V32" s="41"/>
      <c r="W32" s="86" t="str">
        <f t="shared" si="4"/>
        <v/>
      </c>
      <c r="X32" s="86" t="str">
        <f t="shared" si="5"/>
        <v/>
      </c>
      <c r="Y32" s="86" t="str">
        <f t="shared" si="6"/>
        <v/>
      </c>
      <c r="Z32" s="86" t="str">
        <f t="shared" si="7"/>
        <v/>
      </c>
      <c r="AA32" s="104" t="str">
        <f t="shared" si="8"/>
        <v/>
      </c>
      <c r="AB32" s="107" t="str">
        <f t="shared" si="9"/>
        <v/>
      </c>
      <c r="AC32" s="81"/>
      <c r="AG32" s="19"/>
      <c r="AH32" s="19"/>
      <c r="AI32" s="19"/>
    </row>
    <row r="33" spans="2:35" s="3" customFormat="1" ht="22.5" customHeight="1" x14ac:dyDescent="0.25">
      <c r="B33" s="117">
        <v>16</v>
      </c>
      <c r="C33" s="118"/>
      <c r="D33" s="62"/>
      <c r="E33" s="70"/>
      <c r="F33" s="85"/>
      <c r="G33" s="42"/>
      <c r="H33" s="43"/>
      <c r="I33" s="112" t="str">
        <f t="shared" ref="I33" si="15">IF(D33="Demand Response (DR)","Demand Flexibility","")</f>
        <v/>
      </c>
      <c r="J33" s="113"/>
      <c r="K33" s="58"/>
      <c r="L33" s="93" t="str">
        <f t="shared" si="1"/>
        <v/>
      </c>
      <c r="M33" s="68"/>
      <c r="N33" s="74"/>
      <c r="O33" s="56"/>
      <c r="P33" s="56"/>
      <c r="Q33" s="79"/>
      <c r="R33" s="92" t="str">
        <f t="shared" si="2"/>
        <v/>
      </c>
      <c r="S33" s="92" t="str">
        <f t="shared" si="3"/>
        <v/>
      </c>
      <c r="T33" s="56"/>
      <c r="U33" s="56"/>
      <c r="V33" s="41"/>
      <c r="W33" s="86" t="str">
        <f t="shared" si="4"/>
        <v/>
      </c>
      <c r="X33" s="86" t="str">
        <f t="shared" si="5"/>
        <v/>
      </c>
      <c r="Y33" s="86" t="str">
        <f t="shared" si="6"/>
        <v/>
      </c>
      <c r="Z33" s="86" t="str">
        <f t="shared" si="7"/>
        <v/>
      </c>
      <c r="AA33" s="104" t="str">
        <f t="shared" si="8"/>
        <v/>
      </c>
      <c r="AB33" s="107" t="str">
        <f t="shared" si="9"/>
        <v/>
      </c>
      <c r="AC33" s="81"/>
      <c r="AG33" s="19"/>
      <c r="AH33" s="19"/>
      <c r="AI33" s="19"/>
    </row>
    <row r="34" spans="2:35" s="3" customFormat="1" ht="22.5" customHeight="1" x14ac:dyDescent="0.25">
      <c r="B34" s="117">
        <v>17</v>
      </c>
      <c r="C34" s="118"/>
      <c r="D34" s="62"/>
      <c r="E34" s="70"/>
      <c r="F34" s="85"/>
      <c r="G34" s="124"/>
      <c r="H34" s="125"/>
      <c r="I34" s="112" t="str">
        <f t="shared" ref="I34" si="16">IF(D34="Demand Response (DR)","Demand Flexibility","")</f>
        <v/>
      </c>
      <c r="J34" s="113"/>
      <c r="K34" s="58"/>
      <c r="L34" s="93" t="str">
        <f t="shared" si="1"/>
        <v/>
      </c>
      <c r="M34" s="68"/>
      <c r="N34" s="74"/>
      <c r="O34" s="56"/>
      <c r="P34" s="56"/>
      <c r="Q34" s="79"/>
      <c r="R34" s="92" t="str">
        <f t="shared" si="2"/>
        <v/>
      </c>
      <c r="S34" s="92" t="str">
        <f t="shared" si="3"/>
        <v/>
      </c>
      <c r="T34" s="56"/>
      <c r="U34" s="56"/>
      <c r="V34" s="41"/>
      <c r="W34" s="86" t="str">
        <f t="shared" si="4"/>
        <v/>
      </c>
      <c r="X34" s="86" t="str">
        <f t="shared" si="5"/>
        <v/>
      </c>
      <c r="Y34" s="86" t="str">
        <f t="shared" si="6"/>
        <v/>
      </c>
      <c r="Z34" s="86" t="str">
        <f t="shared" si="7"/>
        <v/>
      </c>
      <c r="AA34" s="104" t="str">
        <f t="shared" si="8"/>
        <v/>
      </c>
      <c r="AB34" s="107" t="str">
        <f t="shared" si="9"/>
        <v/>
      </c>
      <c r="AC34" s="81"/>
      <c r="AG34" s="19"/>
      <c r="AH34" s="19"/>
      <c r="AI34" s="19"/>
    </row>
    <row r="35" spans="2:35" s="3" customFormat="1" ht="22.5" customHeight="1" x14ac:dyDescent="0.25">
      <c r="B35" s="117">
        <v>18</v>
      </c>
      <c r="C35" s="118"/>
      <c r="D35" s="62"/>
      <c r="E35" s="70"/>
      <c r="F35" s="85"/>
      <c r="G35" s="124"/>
      <c r="H35" s="125"/>
      <c r="I35" s="112" t="str">
        <f t="shared" ref="I35" si="17">IF(D35="Demand Response (DR)","Demand Flexibility","")</f>
        <v/>
      </c>
      <c r="J35" s="113"/>
      <c r="K35" s="58"/>
      <c r="L35" s="93" t="str">
        <f t="shared" si="1"/>
        <v/>
      </c>
      <c r="M35" s="68"/>
      <c r="N35" s="74"/>
      <c r="O35" s="56"/>
      <c r="P35" s="56"/>
      <c r="Q35" s="79"/>
      <c r="R35" s="92" t="str">
        <f t="shared" si="2"/>
        <v/>
      </c>
      <c r="S35" s="92" t="str">
        <f t="shared" si="3"/>
        <v/>
      </c>
      <c r="T35" s="56"/>
      <c r="U35" s="56"/>
      <c r="V35" s="41"/>
      <c r="W35" s="86" t="str">
        <f t="shared" si="4"/>
        <v/>
      </c>
      <c r="X35" s="86" t="str">
        <f t="shared" si="5"/>
        <v/>
      </c>
      <c r="Y35" s="86" t="str">
        <f t="shared" si="6"/>
        <v/>
      </c>
      <c r="Z35" s="86" t="str">
        <f t="shared" si="7"/>
        <v/>
      </c>
      <c r="AA35" s="104" t="str">
        <f t="shared" si="8"/>
        <v/>
      </c>
      <c r="AB35" s="107" t="str">
        <f t="shared" si="9"/>
        <v/>
      </c>
      <c r="AC35" s="81"/>
      <c r="AG35" s="19"/>
      <c r="AH35" s="19"/>
      <c r="AI35" s="19"/>
    </row>
    <row r="36" spans="2:35" s="3" customFormat="1" ht="22.5" customHeight="1" x14ac:dyDescent="0.25">
      <c r="B36" s="117">
        <v>19</v>
      </c>
      <c r="C36" s="118"/>
      <c r="D36" s="62"/>
      <c r="E36" s="70"/>
      <c r="F36" s="85"/>
      <c r="G36" s="124"/>
      <c r="H36" s="125"/>
      <c r="I36" s="112" t="str">
        <f t="shared" ref="I36" si="18">IF(D36="Demand Response (DR)","Demand Flexibility","")</f>
        <v/>
      </c>
      <c r="J36" s="113"/>
      <c r="K36" s="58"/>
      <c r="L36" s="93" t="str">
        <f t="shared" si="1"/>
        <v/>
      </c>
      <c r="M36" s="68"/>
      <c r="N36" s="74"/>
      <c r="O36" s="56"/>
      <c r="P36" s="56"/>
      <c r="Q36" s="79"/>
      <c r="R36" s="92" t="str">
        <f t="shared" si="2"/>
        <v/>
      </c>
      <c r="S36" s="92" t="str">
        <f t="shared" si="3"/>
        <v/>
      </c>
      <c r="T36" s="56"/>
      <c r="U36" s="56"/>
      <c r="V36" s="41"/>
      <c r="W36" s="86" t="str">
        <f t="shared" si="4"/>
        <v/>
      </c>
      <c r="X36" s="86" t="str">
        <f t="shared" si="5"/>
        <v/>
      </c>
      <c r="Y36" s="86" t="str">
        <f t="shared" si="6"/>
        <v/>
      </c>
      <c r="Z36" s="86" t="str">
        <f t="shared" si="7"/>
        <v/>
      </c>
      <c r="AA36" s="104" t="str">
        <f t="shared" si="8"/>
        <v/>
      </c>
      <c r="AB36" s="107" t="str">
        <f t="shared" si="9"/>
        <v/>
      </c>
      <c r="AC36" s="81"/>
      <c r="AG36" s="19"/>
      <c r="AH36" s="19"/>
      <c r="AI36" s="19"/>
    </row>
    <row r="37" spans="2:35" s="3" customFormat="1" ht="22.5" customHeight="1" x14ac:dyDescent="0.25">
      <c r="B37" s="117">
        <v>20</v>
      </c>
      <c r="C37" s="118"/>
      <c r="D37" s="62"/>
      <c r="E37" s="70"/>
      <c r="F37" s="85"/>
      <c r="G37" s="126"/>
      <c r="H37" s="127"/>
      <c r="I37" s="112" t="str">
        <f t="shared" ref="I37" si="19">IF(D37="Demand Response (DR)","Demand Flexibility","")</f>
        <v/>
      </c>
      <c r="J37" s="113"/>
      <c r="K37" s="58"/>
      <c r="L37" s="93" t="str">
        <f t="shared" si="1"/>
        <v/>
      </c>
      <c r="M37" s="68"/>
      <c r="N37" s="74"/>
      <c r="O37" s="56"/>
      <c r="P37" s="56"/>
      <c r="Q37" s="79"/>
      <c r="R37" s="92" t="str">
        <f t="shared" si="2"/>
        <v/>
      </c>
      <c r="S37" s="92" t="str">
        <f t="shared" si="3"/>
        <v/>
      </c>
      <c r="T37" s="56"/>
      <c r="U37" s="56"/>
      <c r="V37" s="41"/>
      <c r="W37" s="86" t="str">
        <f t="shared" si="4"/>
        <v/>
      </c>
      <c r="X37" s="86" t="str">
        <f t="shared" si="5"/>
        <v/>
      </c>
      <c r="Y37" s="86" t="str">
        <f t="shared" si="6"/>
        <v/>
      </c>
      <c r="Z37" s="86" t="str">
        <f t="shared" si="7"/>
        <v/>
      </c>
      <c r="AA37" s="104" t="str">
        <f t="shared" si="8"/>
        <v/>
      </c>
      <c r="AB37" s="108" t="str">
        <f t="shared" si="9"/>
        <v/>
      </c>
      <c r="AC37" s="81"/>
      <c r="AG37" s="19"/>
      <c r="AH37" s="19"/>
      <c r="AI37" s="19"/>
    </row>
    <row r="38" spans="2:35" ht="22.5" customHeight="1" x14ac:dyDescent="0.25">
      <c r="B38" s="12"/>
      <c r="C38" s="12"/>
      <c r="D38" s="12"/>
      <c r="E38" s="12"/>
      <c r="F38" s="17"/>
      <c r="G38" s="12"/>
      <c r="H38" s="12"/>
      <c r="I38" s="12"/>
      <c r="J38" s="17"/>
      <c r="K38" s="17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6"/>
      <c r="W38" s="6"/>
      <c r="X38" s="6"/>
      <c r="Y38" s="6"/>
      <c r="Z38" s="6"/>
      <c r="AA38" s="6"/>
      <c r="AB38" s="6"/>
      <c r="AC38" s="83"/>
    </row>
    <row r="39" spans="2:35" x14ac:dyDescent="0.25">
      <c r="V39" s="55"/>
      <c r="W39" s="55"/>
      <c r="X39" s="55"/>
      <c r="Y39" s="55"/>
      <c r="Z39" s="55"/>
    </row>
    <row r="40" spans="2:35" x14ac:dyDescent="0.25">
      <c r="V40" s="55"/>
      <c r="W40" s="55"/>
      <c r="X40" s="55"/>
      <c r="Y40" s="55"/>
      <c r="Z40" s="55"/>
    </row>
  </sheetData>
  <sheetProtection algorithmName="SHA-512" hashValue="bHMkTRJ3PUqQhJMo/5D2a7ZHwChh1cRcM6wBSbPujn5mWCIOzwl4fzOIeCi2ZjpQbWQ3BJXLntzx2uwnH7fdGw==" saltValue="2Y1s2fowNI5MmU2xDWc2wQ==" spinCount="100000" sheet="1" objects="1" selectLockedCells="1"/>
  <dataConsolidate/>
  <mergeCells count="66">
    <mergeCell ref="E9:J9"/>
    <mergeCell ref="E10:O10"/>
    <mergeCell ref="X15:AC15"/>
    <mergeCell ref="P15:U15"/>
    <mergeCell ref="I36:J36"/>
    <mergeCell ref="I37:J37"/>
    <mergeCell ref="G28:H28"/>
    <mergeCell ref="G21:H21"/>
    <mergeCell ref="G37:H37"/>
    <mergeCell ref="G36:H36"/>
    <mergeCell ref="I30:J30"/>
    <mergeCell ref="I31:J31"/>
    <mergeCell ref="I32:J32"/>
    <mergeCell ref="I33:J33"/>
    <mergeCell ref="I34:J34"/>
    <mergeCell ref="I35:J35"/>
    <mergeCell ref="G35:H35"/>
    <mergeCell ref="G34:H34"/>
    <mergeCell ref="AG16:AI16"/>
    <mergeCell ref="I21:J21"/>
    <mergeCell ref="W16:AB16"/>
    <mergeCell ref="B31:C31"/>
    <mergeCell ref="B32:C32"/>
    <mergeCell ref="I29:J29"/>
    <mergeCell ref="G17:H17"/>
    <mergeCell ref="G29:H29"/>
    <mergeCell ref="I28:J28"/>
    <mergeCell ref="I17:J17"/>
    <mergeCell ref="I18:J18"/>
    <mergeCell ref="I19:J19"/>
    <mergeCell ref="I25:J25"/>
    <mergeCell ref="I26:J26"/>
    <mergeCell ref="I27:J27"/>
    <mergeCell ref="I20:J20"/>
    <mergeCell ref="B37:C37"/>
    <mergeCell ref="B33:C33"/>
    <mergeCell ref="B18:C18"/>
    <mergeCell ref="B19:C19"/>
    <mergeCell ref="B20:C20"/>
    <mergeCell ref="B21:C21"/>
    <mergeCell ref="B28:C28"/>
    <mergeCell ref="B24:C24"/>
    <mergeCell ref="B25:C25"/>
    <mergeCell ref="B29:C29"/>
    <mergeCell ref="B34:C34"/>
    <mergeCell ref="B35:C35"/>
    <mergeCell ref="B36:C36"/>
    <mergeCell ref="B26:C26"/>
    <mergeCell ref="B27:C27"/>
    <mergeCell ref="B30:C30"/>
    <mergeCell ref="B1:O1"/>
    <mergeCell ref="O16:U16"/>
    <mergeCell ref="I22:J22"/>
    <mergeCell ref="I23:J23"/>
    <mergeCell ref="I24:J24"/>
    <mergeCell ref="B3:O3"/>
    <mergeCell ref="M9:O9"/>
    <mergeCell ref="B17:C17"/>
    <mergeCell ref="B2:L2"/>
    <mergeCell ref="B22:C22"/>
    <mergeCell ref="B23:C23"/>
    <mergeCell ref="G20:H20"/>
    <mergeCell ref="G19:H19"/>
    <mergeCell ref="G18:H18"/>
    <mergeCell ref="E7:O7"/>
    <mergeCell ref="E8:O8"/>
  </mergeCells>
  <phoneticPr fontId="47" type="noConversion"/>
  <conditionalFormatting sqref="N18:N37">
    <cfRule type="expression" dxfId="7" priority="26">
      <formula>N18="NA"</formula>
    </cfRule>
  </conditionalFormatting>
  <conditionalFormatting sqref="O18:Q20 R18:U37">
    <cfRule type="expression" dxfId="6" priority="11">
      <formula>OR($D18="Energy Efficiency (EE)",$D18= "Low Carbon Electrification (LCE)",$D18= "Load Displacement (LD)")</formula>
    </cfRule>
  </conditionalFormatting>
  <conditionalFormatting sqref="O21:Q21">
    <cfRule type="expression" dxfId="5" priority="7">
      <formula>OR($D21="Energy Efficiency (EE)",$D21= "Low Carbon Electrification (LCE)",$D21= "Load Displacement (LD)")</formula>
    </cfRule>
  </conditionalFormatting>
  <conditionalFormatting sqref="AA18:AA37">
    <cfRule type="expression" dxfId="4" priority="6">
      <formula>K18="Demand Response (DR)"</formula>
    </cfRule>
  </conditionalFormatting>
  <conditionalFormatting sqref="AB18:AB37">
    <cfRule type="expression" dxfId="3" priority="5">
      <formula>K18="Demand Response (DR)"</formula>
    </cfRule>
  </conditionalFormatting>
  <conditionalFormatting sqref="W18:X37">
    <cfRule type="expression" dxfId="2" priority="3">
      <formula>G18="Demand Response (DR)"</formula>
    </cfRule>
  </conditionalFormatting>
  <conditionalFormatting sqref="Y18:Y37">
    <cfRule type="expression" dxfId="1" priority="2">
      <formula>H18="Demand Response (DR)"</formula>
    </cfRule>
  </conditionalFormatting>
  <conditionalFormatting sqref="Z18:Z37">
    <cfRule type="expression" dxfId="0" priority="1">
      <formula>H18="Demand Response (DR)"</formula>
    </cfRule>
  </conditionalFormatting>
  <dataValidations count="2">
    <dataValidation type="custom" showInputMessage="1" showErrorMessage="1" errorTitle="Demand Response" error="This measure is NOT defined as Demand Resonse (DR) type. Do not enter any value under this column!" sqref="R18:T37" xr:uid="{AA46F82E-A78B-486A-99C4-FF6F99B85E7E}">
      <formula1>OR($D18="",$D18="Demand Response (DR)")</formula1>
    </dataValidation>
    <dataValidation type="list" showInputMessage="1" showErrorMessage="1" errorTitle="Demand Response" error="This measure is NOT defined as Demand Resonse (DR) type. Do not enter any value under this column!" sqref="U18:U37" xr:uid="{B72B43B9-95E8-4116-A194-25E5403FECB5}">
      <formula1>"YES, NO"</formula1>
    </dataValidation>
  </dataValidations>
  <pageMargins left="0.25" right="0.25" top="0.75" bottom="0.75" header="0.05" footer="0.05"/>
  <pageSetup scale="74" fitToWidth="0" fitToHeight="0" orientation="landscape" r:id="rId1"/>
  <headerFooter>
    <oddHeader>&amp;L&amp;"Arial Black,Bold"&amp;16&amp;K10A3C8Industrial low-carbon electrification program
&amp;K004F6CAssessment summary</oddHeader>
    <oddFooter>&amp;LConservation and Energy Management
Engineering&amp;CPage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EF4D85F-2D2C-4FED-9A7D-DC157B396FEE}">
          <x14:formula1>
            <xm:f>Variables!$C$2:$C$4</xm:f>
          </x14:formula1>
          <xm:sqref>K18:K37</xm:sqref>
        </x14:dataValidation>
        <x14:dataValidation type="list" allowBlank="1" showInputMessage="1" showErrorMessage="1" xr:uid="{2C2D986D-3B28-4EF2-B469-CE8F99FD4953}">
          <x14:formula1>
            <xm:f>IF(D18="Low carbon Electrification (LCE)", Variables!$D$3:$D$17, Variables!$D$2)</xm:f>
          </x14:formula1>
          <xm:sqref>N18:N37</xm:sqref>
        </x14:dataValidation>
        <x14:dataValidation type="list" allowBlank="1" showInputMessage="1" showErrorMessage="1" xr:uid="{681F2405-0B3A-46C5-8325-24A217B504BA}">
          <x14:formula1>
            <xm:f>Variables!$E$2:$E$3</xm:f>
          </x14:formula1>
          <xm:sqref>E18:E37</xm:sqref>
        </x14:dataValidation>
        <x14:dataValidation type="list" allowBlank="1" showInputMessage="1" showErrorMessage="1" xr:uid="{5D2A6A4B-8328-42E8-92E0-2FBE4E473E79}">
          <x14:formula1>
            <xm:f>Variables!$B$2</xm:f>
          </x14:formula1>
          <xm:sqref>D18:D37</xm:sqref>
        </x14:dataValidation>
        <x14:dataValidation type="list" allowBlank="1" showInputMessage="1" showErrorMessage="1" xr:uid="{B47683EB-6AD1-44EA-925E-456CBBEA164E}">
          <x14:formula1>
            <xm:f>Variables!$P$2:$P$4</xm:f>
          </x14:formula1>
          <xm:sqref>F18:F37</xm:sqref>
        </x14:dataValidation>
        <x14:dataValidation type="list" allowBlank="1" showInputMessage="1" showErrorMessage="1" xr:uid="{1117F1C3-79C2-4862-8EF3-815A8BF07035}">
          <x14:formula1>
            <xm:f>Variables!$A$2:$A$3</xm:f>
          </x14:formula1>
          <xm:sqref>E12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AF3A-4E4A-488B-BF42-D4E5B9DBB740}">
  <dimension ref="A1:P28"/>
  <sheetViews>
    <sheetView workbookViewId="0">
      <selection activeCell="P5" sqref="P5"/>
    </sheetView>
  </sheetViews>
  <sheetFormatPr defaultRowHeight="12.5" x14ac:dyDescent="0.25"/>
  <cols>
    <col min="1" max="1" width="13.1796875" customWidth="1"/>
    <col min="2" max="2" width="25.6328125" customWidth="1"/>
    <col min="3" max="3" width="13.1796875" bestFit="1" customWidth="1"/>
    <col min="4" max="4" width="33.81640625" bestFit="1" customWidth="1"/>
    <col min="5" max="5" width="25.453125" customWidth="1"/>
    <col min="6" max="7" width="40.81640625" hidden="1" customWidth="1"/>
    <col min="8" max="8" width="31.54296875" hidden="1" customWidth="1"/>
    <col min="9" max="9" width="57.1796875" hidden="1" customWidth="1"/>
    <col min="10" max="10" width="48.1796875" hidden="1" customWidth="1"/>
    <col min="11" max="11" width="63.81640625" hidden="1" customWidth="1"/>
    <col min="12" max="12" width="31.54296875" hidden="1" customWidth="1"/>
    <col min="13" max="13" width="81.54296875" hidden="1" customWidth="1"/>
    <col min="14" max="14" width="37.54296875" hidden="1" customWidth="1"/>
    <col min="15" max="15" width="40.81640625" hidden="1" customWidth="1"/>
    <col min="16" max="16" width="21.54296875" customWidth="1"/>
  </cols>
  <sheetData>
    <row r="1" spans="1:16" s="37" customFormat="1" ht="28.5" customHeight="1" x14ac:dyDescent="0.3">
      <c r="A1" s="37" t="s">
        <v>49</v>
      </c>
      <c r="B1" s="37" t="s">
        <v>35</v>
      </c>
      <c r="C1" s="37" t="s">
        <v>15</v>
      </c>
      <c r="D1" s="39" t="s">
        <v>11</v>
      </c>
      <c r="E1" s="37" t="s">
        <v>13</v>
      </c>
      <c r="P1" s="37" t="s">
        <v>54</v>
      </c>
    </row>
    <row r="2" spans="1:16" x14ac:dyDescent="0.25">
      <c r="A2" t="s">
        <v>51</v>
      </c>
      <c r="B2" t="s">
        <v>36</v>
      </c>
      <c r="C2" t="s">
        <v>16</v>
      </c>
      <c r="D2" t="s">
        <v>37</v>
      </c>
      <c r="E2" s="78" t="s">
        <v>54</v>
      </c>
      <c r="F2" s="34"/>
      <c r="G2" s="34"/>
      <c r="H2" s="34"/>
      <c r="I2" s="34"/>
      <c r="J2" s="34"/>
      <c r="K2" s="34"/>
      <c r="L2" s="35"/>
      <c r="O2" s="34"/>
      <c r="P2" s="65" t="s">
        <v>58</v>
      </c>
    </row>
    <row r="3" spans="1:16" x14ac:dyDescent="0.25">
      <c r="A3" t="s">
        <v>50</v>
      </c>
      <c r="C3" t="s">
        <v>17</v>
      </c>
      <c r="D3" t="s">
        <v>7</v>
      </c>
      <c r="E3" s="78" t="s">
        <v>8</v>
      </c>
      <c r="H3" s="34"/>
      <c r="I3" s="34"/>
      <c r="J3" s="34"/>
      <c r="K3" s="34"/>
      <c r="L3" s="34"/>
      <c r="O3" s="34"/>
      <c r="P3" s="65" t="s">
        <v>53</v>
      </c>
    </row>
    <row r="4" spans="1:16" x14ac:dyDescent="0.25">
      <c r="C4" t="s">
        <v>18</v>
      </c>
      <c r="D4" t="s">
        <v>22</v>
      </c>
      <c r="I4" s="34"/>
      <c r="J4" s="34"/>
      <c r="K4" s="35"/>
      <c r="L4" s="34"/>
      <c r="P4" t="s">
        <v>8</v>
      </c>
    </row>
    <row r="5" spans="1:16" x14ac:dyDescent="0.25">
      <c r="D5" t="s">
        <v>23</v>
      </c>
      <c r="I5" s="34"/>
      <c r="J5" s="34"/>
      <c r="K5" s="36"/>
    </row>
    <row r="6" spans="1:16" x14ac:dyDescent="0.25">
      <c r="D6" t="s">
        <v>24</v>
      </c>
      <c r="I6" s="34"/>
      <c r="J6" s="34"/>
      <c r="K6" s="36"/>
    </row>
    <row r="7" spans="1:16" x14ac:dyDescent="0.25">
      <c r="D7" t="s">
        <v>25</v>
      </c>
      <c r="I7" s="34"/>
      <c r="J7" s="34"/>
      <c r="K7" s="34"/>
    </row>
    <row r="8" spans="1:16" x14ac:dyDescent="0.25">
      <c r="D8" t="s">
        <v>9</v>
      </c>
      <c r="I8" s="34"/>
      <c r="J8" s="34"/>
      <c r="K8" s="34"/>
    </row>
    <row r="9" spans="1:16" x14ac:dyDescent="0.25">
      <c r="D9" t="s">
        <v>26</v>
      </c>
      <c r="J9" s="34"/>
      <c r="K9" s="34"/>
    </row>
    <row r="10" spans="1:16" x14ac:dyDescent="0.25">
      <c r="D10" t="s">
        <v>27</v>
      </c>
      <c r="J10" s="34"/>
      <c r="K10" s="34"/>
    </row>
    <row r="11" spans="1:16" x14ac:dyDescent="0.25">
      <c r="D11" t="s">
        <v>28</v>
      </c>
      <c r="J11" s="34"/>
      <c r="K11" s="36"/>
      <c r="N11" s="34"/>
    </row>
    <row r="12" spans="1:16" x14ac:dyDescent="0.25">
      <c r="D12" t="s">
        <v>29</v>
      </c>
      <c r="E12" s="64"/>
      <c r="J12" s="34"/>
      <c r="K12" s="34"/>
    </row>
    <row r="13" spans="1:16" x14ac:dyDescent="0.25">
      <c r="D13" t="s">
        <v>30</v>
      </c>
      <c r="E13" s="64"/>
      <c r="K13" s="34"/>
    </row>
    <row r="14" spans="1:16" x14ac:dyDescent="0.25">
      <c r="D14" t="s">
        <v>31</v>
      </c>
      <c r="E14" s="64"/>
      <c r="K14" s="34"/>
    </row>
    <row r="15" spans="1:16" x14ac:dyDescent="0.25">
      <c r="D15" t="s">
        <v>32</v>
      </c>
      <c r="E15" s="64"/>
      <c r="K15" s="34"/>
    </row>
    <row r="16" spans="1:16" x14ac:dyDescent="0.25">
      <c r="D16" t="s">
        <v>33</v>
      </c>
      <c r="E16" s="64"/>
    </row>
    <row r="17" spans="4:13" x14ac:dyDescent="0.25">
      <c r="D17" t="s">
        <v>8</v>
      </c>
      <c r="E17" s="64"/>
    </row>
    <row r="18" spans="4:13" x14ac:dyDescent="0.25">
      <c r="E18" s="64"/>
    </row>
    <row r="19" spans="4:13" x14ac:dyDescent="0.25">
      <c r="E19" s="64"/>
    </row>
    <row r="20" spans="4:13" x14ac:dyDescent="0.25">
      <c r="E20" s="64"/>
    </row>
    <row r="21" spans="4:13" x14ac:dyDescent="0.25">
      <c r="E21" s="64"/>
    </row>
    <row r="22" spans="4:13" x14ac:dyDescent="0.25">
      <c r="E22" s="64"/>
      <c r="M22" s="34"/>
    </row>
    <row r="23" spans="4:13" x14ac:dyDescent="0.25">
      <c r="E23" s="64"/>
    </row>
    <row r="24" spans="4:13" ht="14.5" x14ac:dyDescent="0.35">
      <c r="E24" s="75"/>
    </row>
    <row r="25" spans="4:13" ht="14.5" x14ac:dyDescent="0.35">
      <c r="E25" s="75"/>
    </row>
    <row r="26" spans="4:13" x14ac:dyDescent="0.25">
      <c r="E26" s="76"/>
    </row>
    <row r="27" spans="4:13" x14ac:dyDescent="0.25">
      <c r="E27" s="76"/>
    </row>
    <row r="28" spans="4:13" x14ac:dyDescent="0.25">
      <c r="E28" s="77"/>
    </row>
  </sheetData>
  <dataValidations disablePrompts="1" count="1">
    <dataValidation type="textLength" operator="lessThanOrEqual" showInputMessage="1" showErrorMessage="1" errorTitle="Length Exceeded" error="This value must be less than or equal to 143 characters long." promptTitle="Text (required)" prompt="Maximum Length: 143 characters." sqref="E24:E25" xr:uid="{9071A2EB-6325-4E6E-ADDB-D326ED0AFEF5}">
      <formula1>143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Revision Log</vt:lpstr>
      <vt:lpstr>Instructions</vt:lpstr>
      <vt:lpstr>Proposed ESS Projects</vt:lpstr>
      <vt:lpstr>Variables</vt:lpstr>
      <vt:lpstr>Instructions!_Hlk93656363</vt:lpstr>
      <vt:lpstr>Instructions!_Toc100735792</vt:lpstr>
      <vt:lpstr>Instructions!_Toc100735793</vt:lpstr>
      <vt:lpstr>Instructions!_Toc100735794</vt:lpstr>
      <vt:lpstr>Instructions!_Toc100735795</vt:lpstr>
      <vt:lpstr>Instructions!_Toc100735796</vt:lpstr>
      <vt:lpstr>Instructions!_Toc93656121</vt:lpstr>
      <vt:lpstr>Instructions!_Toc93656122</vt:lpstr>
      <vt:lpstr>Instructions!_Toc93656123</vt:lpstr>
      <vt:lpstr>Instructions!_Toc93656124</vt:lpstr>
      <vt:lpstr>Instructions!_Toc93656125</vt:lpstr>
      <vt:lpstr>Instructions!_Toc98422210</vt:lpstr>
      <vt:lpstr>Instructions!_Toc98422211</vt:lpstr>
      <vt:lpstr>Instructions!_Toc98422212</vt:lpstr>
      <vt:lpstr>Instructions!_Toc98422213</vt:lpstr>
      <vt:lpstr>Instructions!_Toc98422214</vt:lpstr>
      <vt:lpstr>'Proposed ESS Projects'!Print_Area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2024-05-31T20:36:52Z</dcterms:created>
  <dcterms:modified xsi:type="dcterms:W3CDTF">2024-05-31T20:42:18Z</dcterms:modified>
  <cp:category/>
  <cp:contentStatus/>
</cp:coreProperties>
</file>